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0" yWindow="90" windowWidth="9060" windowHeight="6330" activeTab="0"/>
  </bookViews>
  <sheets>
    <sheet name="一般会計歳入歳出決算状況" sheetId="1" r:id="rId1"/>
    <sheet name="市税収入の推移" sheetId="2" r:id="rId2"/>
    <sheet name="定時登録有権者数" sheetId="3" r:id="rId3"/>
    <sheet name="各種選挙結果" sheetId="4" r:id="rId4"/>
    <sheet name="議会会議結果" sheetId="5" r:id="rId5"/>
    <sheet name="議会議員所属委員会" sheetId="6" r:id="rId6"/>
    <sheet name="歴代市長・助役・収入役・議長・副議長" sheetId="7" r:id="rId7"/>
    <sheet name="飯山市組織機構図" sheetId="8" r:id="rId8"/>
    <sheet name="主な官公署" sheetId="9" r:id="rId9"/>
  </sheets>
  <definedNames>
    <definedName name="_xlnm.Print_Area" localSheetId="0">'一般会計歳入歳出決算状況'!$A$1:$M$34</definedName>
    <definedName name="_xlnm.Print_Area" localSheetId="3">'各種選挙結果'!$A$1:$K$53</definedName>
    <definedName name="_xlnm.Print_Area" localSheetId="7">'飯山市組織機構図'!$A$1:$AQ$141</definedName>
  </definedNames>
  <calcPr fullCalcOnLoad="1"/>
</workbook>
</file>

<file path=xl/sharedStrings.xml><?xml version="1.0" encoding="utf-8"?>
<sst xmlns="http://schemas.openxmlformats.org/spreadsheetml/2006/main" count="905" uniqueCount="577">
  <si>
    <t>年度</t>
  </si>
  <si>
    <t>総額</t>
  </si>
  <si>
    <t>市税</t>
  </si>
  <si>
    <t>分担金及び負担金</t>
  </si>
  <si>
    <t>使用料及び手数料</t>
  </si>
  <si>
    <t>県支出金</t>
  </si>
  <si>
    <t>財産収入</t>
  </si>
  <si>
    <t>諸収入</t>
  </si>
  <si>
    <t>市債</t>
  </si>
  <si>
    <t>その他</t>
  </si>
  <si>
    <t>元年</t>
  </si>
  <si>
    <t>議会費</t>
  </si>
  <si>
    <t>総務費</t>
  </si>
  <si>
    <t>民生費</t>
  </si>
  <si>
    <t>衛生費</t>
  </si>
  <si>
    <t>土木費</t>
  </si>
  <si>
    <t>消防費</t>
  </si>
  <si>
    <t>教育費</t>
  </si>
  <si>
    <t>公債費</t>
  </si>
  <si>
    <t>-</t>
  </si>
  <si>
    <t>-</t>
  </si>
  <si>
    <t>市民税</t>
  </si>
  <si>
    <t>固定資産税</t>
  </si>
  <si>
    <t>軽自動車税</t>
  </si>
  <si>
    <t>市たばこ税</t>
  </si>
  <si>
    <t>電気ガス税</t>
  </si>
  <si>
    <t>木材取引税</t>
  </si>
  <si>
    <t>都市計画税</t>
  </si>
  <si>
    <t>特別土地保有税</t>
  </si>
  <si>
    <t>昭和３５年</t>
  </si>
  <si>
    <t>平成元年</t>
  </si>
  <si>
    <t>入湯税　-</t>
  </si>
  <si>
    <t>計</t>
  </si>
  <si>
    <t>個人</t>
  </si>
  <si>
    <t>法人</t>
  </si>
  <si>
    <t>総数</t>
  </si>
  <si>
    <t>飯山</t>
  </si>
  <si>
    <t>秋津</t>
  </si>
  <si>
    <t>柳原</t>
  </si>
  <si>
    <t>富倉</t>
  </si>
  <si>
    <t>外様</t>
  </si>
  <si>
    <t>常盤</t>
  </si>
  <si>
    <t>木島</t>
  </si>
  <si>
    <t>瑞穂</t>
  </si>
  <si>
    <t>太田</t>
  </si>
  <si>
    <t>岡山</t>
  </si>
  <si>
    <t>平成４年</t>
  </si>
  <si>
    <t>男</t>
  </si>
  <si>
    <t>女</t>
  </si>
  <si>
    <t>種類</t>
  </si>
  <si>
    <t>執行年月日</t>
  </si>
  <si>
    <t>参議院議員通常選挙</t>
  </si>
  <si>
    <t>投票結果</t>
  </si>
  <si>
    <t>当日の有権者数</t>
  </si>
  <si>
    <t>投票者数</t>
  </si>
  <si>
    <t>投票率</t>
  </si>
  <si>
    <t>（比例代表）</t>
  </si>
  <si>
    <t>衆議院議員総選挙</t>
  </si>
  <si>
    <t>(小選挙区選挙）</t>
  </si>
  <si>
    <t>(平成１２年）</t>
  </si>
  <si>
    <t>無投票</t>
  </si>
  <si>
    <t>(平成１３年）</t>
  </si>
  <si>
    <t>（選挙区選挙）</t>
  </si>
  <si>
    <t>市長選挙</t>
  </si>
  <si>
    <t>県知事選挙</t>
  </si>
  <si>
    <t>(平成１４年）</t>
  </si>
  <si>
    <t>回数</t>
  </si>
  <si>
    <t>日数</t>
  </si>
  <si>
    <t>会期</t>
  </si>
  <si>
    <t>本会議日数</t>
  </si>
  <si>
    <t>議案審議件数</t>
  </si>
  <si>
    <t>決議案</t>
  </si>
  <si>
    <t>意見書</t>
  </si>
  <si>
    <t>請願・陳情</t>
  </si>
  <si>
    <t>採択</t>
  </si>
  <si>
    <t>不採択</t>
  </si>
  <si>
    <t>審議未了</t>
  </si>
  <si>
    <t>昭和55年</t>
  </si>
  <si>
    <t>議席番号</t>
  </si>
  <si>
    <t>氏名</t>
  </si>
  <si>
    <t>住所</t>
  </si>
  <si>
    <t>常任委</t>
  </si>
  <si>
    <t>特別委</t>
  </si>
  <si>
    <t>期</t>
  </si>
  <si>
    <t>西條　豊致</t>
  </si>
  <si>
    <t>坂井18</t>
  </si>
  <si>
    <t>小林　初子</t>
  </si>
  <si>
    <t>常盤5256-10</t>
  </si>
  <si>
    <t>大野　峰太郎</t>
  </si>
  <si>
    <t>常盤5802</t>
  </si>
  <si>
    <t>水野　英夫</t>
  </si>
  <si>
    <t>豊田6458-1</t>
  </si>
  <si>
    <t>佐藤　正夫</t>
  </si>
  <si>
    <t>旭5014</t>
  </si>
  <si>
    <t>渡邉　吉晴</t>
  </si>
  <si>
    <t>飯山11234-1</t>
  </si>
  <si>
    <t>山﨑　一郎</t>
  </si>
  <si>
    <t>飯山3433-2</t>
  </si>
  <si>
    <t>静間890-2</t>
  </si>
  <si>
    <t>坂原　シモ</t>
  </si>
  <si>
    <t>山岸223</t>
  </si>
  <si>
    <t>沼田　喜一</t>
  </si>
  <si>
    <t>常盤542-2</t>
  </si>
  <si>
    <t>望月　弘幸</t>
  </si>
  <si>
    <t>瑞穂豊702</t>
  </si>
  <si>
    <t>小林　洋之</t>
  </si>
  <si>
    <t>瑞穂6358</t>
  </si>
  <si>
    <t>歴代市長</t>
  </si>
  <si>
    <t>就任年月日</t>
  </si>
  <si>
    <t>篠井　恵四郎</t>
  </si>
  <si>
    <t>昭　29.9.15</t>
  </si>
  <si>
    <t>荻原　克己</t>
  </si>
  <si>
    <t>昭　33.9.15</t>
  </si>
  <si>
    <t>春日　佳一</t>
  </si>
  <si>
    <t>昭　37.9.15</t>
  </si>
  <si>
    <t>昭　41.9.15</t>
  </si>
  <si>
    <t>昭　45.9.15</t>
  </si>
  <si>
    <t>昭　49.9.15</t>
  </si>
  <si>
    <t>小野沢　静夫</t>
  </si>
  <si>
    <t>昭　53.9.15</t>
  </si>
  <si>
    <t>昭　57.9.15</t>
  </si>
  <si>
    <t>昭　61.9.15</t>
  </si>
  <si>
    <t>小山　邦武</t>
  </si>
  <si>
    <t>木内　正勝</t>
  </si>
  <si>
    <t>平　2.9.15</t>
  </si>
  <si>
    <t>平　6.9.15</t>
  </si>
  <si>
    <t>平　10.9.15</t>
  </si>
  <si>
    <t>平　14.9.15</t>
  </si>
  <si>
    <t>高橋　東治</t>
  </si>
  <si>
    <t>昭　29.10.30</t>
  </si>
  <si>
    <t>昭　33.12.16</t>
  </si>
  <si>
    <t>昭　37.12.16</t>
  </si>
  <si>
    <t>風間　善次</t>
  </si>
  <si>
    <t>昭　41.12.26</t>
  </si>
  <si>
    <t>高橋　市蔵</t>
  </si>
  <si>
    <t>昭　46.1.15</t>
  </si>
  <si>
    <t>小林　正四</t>
  </si>
  <si>
    <t>昭　50.1.16</t>
  </si>
  <si>
    <t>江村　好</t>
  </si>
  <si>
    <t>昭　53.12.2</t>
  </si>
  <si>
    <t>昭　57.12.2</t>
  </si>
  <si>
    <t>木鋪　巌</t>
  </si>
  <si>
    <t>昭　61.12.22</t>
  </si>
  <si>
    <t>手塚　良治</t>
  </si>
  <si>
    <t>平　2.10.8</t>
  </si>
  <si>
    <t>平　6.10.8</t>
  </si>
  <si>
    <t>平　10.10.20</t>
  </si>
  <si>
    <t>井出　澄夫</t>
  </si>
  <si>
    <t>平　14.10.2</t>
  </si>
  <si>
    <t>西沢　六郎</t>
  </si>
  <si>
    <t>歴代収入役</t>
  </si>
  <si>
    <t>小出　信一郎</t>
  </si>
  <si>
    <t>飛沢　寿</t>
  </si>
  <si>
    <t>猪瀬　一三　</t>
  </si>
  <si>
    <t>佐々木　広士　</t>
  </si>
  <si>
    <t>小林　正四</t>
  </si>
  <si>
    <t>宮沢　忠志</t>
  </si>
  <si>
    <t>風間　実</t>
  </si>
  <si>
    <t>岡本　勝</t>
  </si>
  <si>
    <t>野口　文明</t>
  </si>
  <si>
    <t>昭　33.11.18</t>
  </si>
  <si>
    <t>昭　37.11.18</t>
  </si>
  <si>
    <t>平　2.12.26</t>
  </si>
  <si>
    <t>平　6.12.26</t>
  </si>
  <si>
    <t>平　10.12.26</t>
  </si>
  <si>
    <t>平　14.10.15</t>
  </si>
  <si>
    <t>歴代議長</t>
  </si>
  <si>
    <t>高橋　東治</t>
  </si>
  <si>
    <t>丸山　新治</t>
  </si>
  <si>
    <t>丸山　忠夫</t>
  </si>
  <si>
    <t>小林　哲二郎</t>
  </si>
  <si>
    <t>関　新蔵</t>
  </si>
  <si>
    <t>田中　良英</t>
  </si>
  <si>
    <t>宮沢　忠志</t>
  </si>
  <si>
    <t>佐藤　嵩</t>
  </si>
  <si>
    <t>荻原　積　</t>
  </si>
  <si>
    <t>石川　伝治</t>
  </si>
  <si>
    <t>上原　信重</t>
  </si>
  <si>
    <t>小林　昇</t>
  </si>
  <si>
    <t>関　甲</t>
  </si>
  <si>
    <t>宮沢　郁夫</t>
  </si>
  <si>
    <t>清水　和男</t>
  </si>
  <si>
    <t>清水　重右エ門</t>
  </si>
  <si>
    <t>江口　一</t>
  </si>
  <si>
    <t>阿部　武義</t>
  </si>
  <si>
    <t>山本　茂樹</t>
  </si>
  <si>
    <t>川久保　廣良</t>
  </si>
  <si>
    <t>上村　力　</t>
  </si>
  <si>
    <t>藤巻　泰雄</t>
  </si>
  <si>
    <t>山田　吉太郎</t>
  </si>
  <si>
    <t>昭　29.8</t>
  </si>
  <si>
    <t>昭　29.10</t>
  </si>
  <si>
    <t>昭　29.12</t>
  </si>
  <si>
    <t>昭　31.9</t>
  </si>
  <si>
    <t>昭　33.12</t>
  </si>
  <si>
    <t>昭　35.12　</t>
  </si>
  <si>
    <t>昭　37.12</t>
  </si>
  <si>
    <t>昭　36.12</t>
  </si>
  <si>
    <t>昭　37.12　</t>
  </si>
  <si>
    <t>昭　39.12　</t>
  </si>
  <si>
    <t>昭　41.12</t>
  </si>
  <si>
    <t>昭　43.12</t>
  </si>
  <si>
    <t>昭　45.12</t>
  </si>
  <si>
    <t>昭　47.12</t>
  </si>
  <si>
    <t>昭　49.12</t>
  </si>
  <si>
    <t>昭　51.12</t>
  </si>
  <si>
    <t>昭　53.8</t>
  </si>
  <si>
    <t>昭　53.12</t>
  </si>
  <si>
    <t>昭　55.12</t>
  </si>
  <si>
    <t>昭　57.12</t>
  </si>
  <si>
    <t>昭　59.12</t>
  </si>
  <si>
    <t>昭　61.12</t>
  </si>
  <si>
    <t>昭　63.12</t>
  </si>
  <si>
    <t>平　2.12</t>
  </si>
  <si>
    <t>平　4.12</t>
  </si>
  <si>
    <t>平　6.12</t>
  </si>
  <si>
    <t>平　8.12</t>
  </si>
  <si>
    <t>平　10.12</t>
  </si>
  <si>
    <t>平　12.12</t>
  </si>
  <si>
    <t>平　14.12</t>
  </si>
  <si>
    <t>歴代副議長</t>
  </si>
  <si>
    <t>岡本　真治</t>
  </si>
  <si>
    <t>武田　茂</t>
  </si>
  <si>
    <t>宮坂　繁守</t>
  </si>
  <si>
    <t>古坂　定治</t>
  </si>
  <si>
    <t>山田　忠夫</t>
  </si>
  <si>
    <t>井上　秀夫</t>
  </si>
  <si>
    <t>堀　徳治</t>
  </si>
  <si>
    <t>関　太郎</t>
  </si>
  <si>
    <t>西堀　正</t>
  </si>
  <si>
    <t>米持　森親</t>
  </si>
  <si>
    <t>高柳　保人</t>
  </si>
  <si>
    <t>浦野　照雄</t>
  </si>
  <si>
    <t>上野　利夫</t>
  </si>
  <si>
    <t>湯本　芳男</t>
  </si>
  <si>
    <t>小湊　清彦</t>
  </si>
  <si>
    <t>上村　力</t>
  </si>
  <si>
    <t>丸山　豊雄</t>
  </si>
  <si>
    <t>品沢　良雄</t>
  </si>
  <si>
    <t>佐藤　重義</t>
  </si>
  <si>
    <t>昭　31.9　</t>
  </si>
  <si>
    <t>昭　35.12</t>
  </si>
  <si>
    <t>昭　39.12</t>
  </si>
  <si>
    <t>飯  山  市  組  織  機  構  図</t>
  </si>
  <si>
    <t>（H19.4.1）</t>
  </si>
  <si>
    <t>市長</t>
  </si>
  <si>
    <t>教育委員会</t>
  </si>
  <si>
    <t>教育委員会事務局</t>
  </si>
  <si>
    <t>副市長</t>
  </si>
  <si>
    <t>教育長</t>
  </si>
  <si>
    <t xml:space="preserve"> 総　務　部</t>
  </si>
  <si>
    <t>民　生　部</t>
  </si>
  <si>
    <t>経　済　部</t>
  </si>
  <si>
    <t>建設水道部</t>
  </si>
  <si>
    <t>教育次長</t>
  </si>
  <si>
    <t>会計管理者（兼）会計課長</t>
  </si>
  <si>
    <t>(兼 福祉事務所）</t>
  </si>
  <si>
    <t>庶　務　課</t>
  </si>
  <si>
    <t>市　民　課</t>
  </si>
  <si>
    <t>農　林　課</t>
  </si>
  <si>
    <t>道路河川課</t>
  </si>
  <si>
    <t>子ども課</t>
  </si>
  <si>
    <t>庶　務　係</t>
  </si>
  <si>
    <t>市　民　係</t>
  </si>
  <si>
    <t>6</t>
  </si>
  <si>
    <t>農　政　係</t>
  </si>
  <si>
    <t>監　理　係</t>
  </si>
  <si>
    <t>子育て支援係</t>
  </si>
  <si>
    <t>経 理 係</t>
  </si>
  <si>
    <t>管　財  係</t>
  </si>
  <si>
    <t>国保年金係</t>
  </si>
  <si>
    <t>5</t>
  </si>
  <si>
    <t>振　興　係</t>
  </si>
  <si>
    <t>建　設　係</t>
  </si>
  <si>
    <t>学校教育係</t>
  </si>
  <si>
    <t>消防防災係</t>
  </si>
  <si>
    <t>耕地林務係</t>
  </si>
  <si>
    <t>維　持　係</t>
  </si>
  <si>
    <t>中学校給食センター</t>
  </si>
  <si>
    <t>秘書広報係</t>
  </si>
  <si>
    <t>生活環境室</t>
  </si>
  <si>
    <t>生活環境係</t>
  </si>
  <si>
    <t>商  工  課</t>
  </si>
  <si>
    <t>都市計画課</t>
  </si>
  <si>
    <t>(1)</t>
  </si>
  <si>
    <t>学　　　校</t>
  </si>
  <si>
    <t>保　育　園</t>
  </si>
  <si>
    <t>企画財政課</t>
  </si>
  <si>
    <t>商工振興係</t>
  </si>
  <si>
    <t>計　画　係</t>
  </si>
  <si>
    <t>(1)</t>
  </si>
  <si>
    <t>飯山小学校</t>
  </si>
  <si>
    <t>しろやま保育園</t>
  </si>
  <si>
    <t>企画調整係</t>
  </si>
  <si>
    <t>保健福祉課</t>
  </si>
  <si>
    <t>住宅・公園景観係</t>
  </si>
  <si>
    <t>秋津小学校</t>
  </si>
  <si>
    <t>あきは保育園</t>
  </si>
  <si>
    <t>情報管理係</t>
  </si>
  <si>
    <t>高齢者福祉係</t>
  </si>
  <si>
    <t>観　光　課</t>
  </si>
  <si>
    <t>泉台小学校</t>
  </si>
  <si>
    <t>木島保育園</t>
  </si>
  <si>
    <t>財　政　係</t>
  </si>
  <si>
    <t>社会福祉係</t>
  </si>
  <si>
    <t>観　光　係</t>
  </si>
  <si>
    <t>新幹線駅周辺整備室</t>
  </si>
  <si>
    <t>常盤小学校</t>
  </si>
  <si>
    <t>秋津保育園</t>
  </si>
  <si>
    <t>健康増進係</t>
  </si>
  <si>
    <t>旅 産 業 係</t>
  </si>
  <si>
    <t>新幹線駅周辺整備係</t>
  </si>
  <si>
    <t>木島小学校</t>
  </si>
  <si>
    <t>柳原保育園</t>
  </si>
  <si>
    <t>岡山出張所・活性化ｾﾝﾀｰ</t>
  </si>
  <si>
    <t>介護保険係</t>
  </si>
  <si>
    <t>東　小学校</t>
  </si>
  <si>
    <t>外様保育園</t>
  </si>
  <si>
    <t>富倉出張所・活性化ｾﾝﾀｰ</t>
  </si>
  <si>
    <t>上下水道課</t>
  </si>
  <si>
    <t>戸狩小学校</t>
  </si>
  <si>
    <t>常盤保育園</t>
  </si>
  <si>
    <t>地域包括介護ｾﾝﾀｰ</t>
  </si>
  <si>
    <t>飯山地区活性化センター</t>
  </si>
  <si>
    <t>水道業務係</t>
  </si>
  <si>
    <t>岡山小学校</t>
  </si>
  <si>
    <t>瑞穂保育園</t>
  </si>
  <si>
    <t>介護支援係</t>
  </si>
  <si>
    <t>秋津地区活性化センター</t>
  </si>
  <si>
    <t>水道工務係</t>
  </si>
  <si>
    <t>第一中学校</t>
  </si>
  <si>
    <t>とがり保育園</t>
  </si>
  <si>
    <t>木島地区活性化センター</t>
  </si>
  <si>
    <t>総合福祉ｾﾝﾀｰ</t>
  </si>
  <si>
    <t>下水道管理係</t>
  </si>
  <si>
    <t>第二中学校</t>
  </si>
  <si>
    <t>しらかば保育園</t>
  </si>
  <si>
    <t>瑞穂地区活性化センター</t>
  </si>
  <si>
    <t>下水道整備係</t>
  </si>
  <si>
    <t>第三中学校</t>
  </si>
  <si>
    <t>福祉企業ｾﾝﾀｰ</t>
  </si>
  <si>
    <t>柳原地区活性化センター</t>
  </si>
  <si>
    <t>外様地区活性化センター</t>
  </si>
  <si>
    <t>いいやま住んでみません課</t>
  </si>
  <si>
    <t>スポーツ生涯学習課</t>
  </si>
  <si>
    <t>常盤地区活性化センター</t>
  </si>
  <si>
    <t>移住定住係</t>
  </si>
  <si>
    <t>生涯学習係</t>
  </si>
  <si>
    <t>太田地区活性化センター</t>
  </si>
  <si>
    <t>スポーツ振興係</t>
  </si>
  <si>
    <t>市民会館</t>
  </si>
  <si>
    <t>税　務　課</t>
  </si>
  <si>
    <t>市民会館管理係</t>
  </si>
  <si>
    <t>収　税　係</t>
  </si>
  <si>
    <t>市 民 税 係</t>
  </si>
  <si>
    <t>管理学習課（公民館）</t>
  </si>
  <si>
    <t>飯山公民館</t>
  </si>
  <si>
    <t>資 産 税 係</t>
  </si>
  <si>
    <t>公民館係</t>
  </si>
  <si>
    <t>秋津公民館</t>
  </si>
  <si>
    <t>木島公民館</t>
  </si>
  <si>
    <t>人権政策課</t>
  </si>
  <si>
    <t>図　書  館</t>
  </si>
  <si>
    <t>瑞穂公民館</t>
  </si>
  <si>
    <t>人権同和係</t>
  </si>
  <si>
    <t>図書館係</t>
  </si>
  <si>
    <t>富倉公民館</t>
  </si>
  <si>
    <t>男女共同参画係</t>
  </si>
  <si>
    <t>柳原公民館</t>
  </si>
  <si>
    <t>美　術　館</t>
  </si>
  <si>
    <t>外様公民館</t>
  </si>
  <si>
    <t>美術館係</t>
  </si>
  <si>
    <t>常盤公民館</t>
  </si>
  <si>
    <t>太田公民館</t>
  </si>
  <si>
    <t>固定資産評価審査委員会</t>
  </si>
  <si>
    <t>ふるさと館</t>
  </si>
  <si>
    <t>岡山公民館</t>
  </si>
  <si>
    <t>文化財係</t>
  </si>
  <si>
    <t>1</t>
  </si>
  <si>
    <t>振興公社事務局</t>
  </si>
  <si>
    <t>いいやま女性ｾﾝﾀｰ未来</t>
  </si>
  <si>
    <t>選挙管理委員会事務局</t>
  </si>
  <si>
    <t>農業委員会事務局</t>
  </si>
  <si>
    <t>議会事務局</t>
  </si>
  <si>
    <t>長野県（研修派遣）</t>
  </si>
  <si>
    <t>（議会事務局長)</t>
  </si>
  <si>
    <t>選　挙　係</t>
  </si>
  <si>
    <t>長野経済研究所（研修派遣）</t>
  </si>
  <si>
    <t>農　地　係</t>
  </si>
  <si>
    <t>自治労長野県本部（休職）</t>
  </si>
  <si>
    <t>監査委員事務局</t>
  </si>
  <si>
    <r>
      <t>計263</t>
    </r>
    <r>
      <rPr>
        <sz val="8"/>
        <color indexed="8"/>
        <rFont val="ＭＳ 明朝"/>
        <family val="1"/>
      </rPr>
      <t>(振興公社・研修派遣・休職含む）</t>
    </r>
  </si>
  <si>
    <t>名　　　　　　　　　称</t>
  </si>
  <si>
    <t>所　　　在　　　地</t>
  </si>
  <si>
    <t>電　話　番　号</t>
  </si>
  <si>
    <t>飯山市役所</t>
  </si>
  <si>
    <t>飯山市大字</t>
  </si>
  <si>
    <t>飯山1110－1</t>
  </si>
  <si>
    <t>静間２５９８－１</t>
  </si>
  <si>
    <t>木島１０１１</t>
  </si>
  <si>
    <t>瑞穂４１７４</t>
  </si>
  <si>
    <t>小佐原６８３２</t>
  </si>
  <si>
    <t>富倉地区活性化センター</t>
  </si>
  <si>
    <t>富倉１７６９</t>
  </si>
  <si>
    <t>常盤１４９８</t>
  </si>
  <si>
    <t>常郷４０５－イ</t>
  </si>
  <si>
    <t>岡山地区活性化センター</t>
  </si>
  <si>
    <t>照岡４９７－６</t>
  </si>
  <si>
    <t>飯山市公民館</t>
  </si>
  <si>
    <t>飯山市図書館</t>
  </si>
  <si>
    <t>飯山１４２１</t>
  </si>
  <si>
    <t>飯山市美術館</t>
  </si>
  <si>
    <t>飯山１４３６－１</t>
  </si>
  <si>
    <t>いいやま女性センター未来</t>
  </si>
  <si>
    <t>飯山１４３１</t>
  </si>
  <si>
    <t>飯山１４３４－１</t>
  </si>
  <si>
    <t>旭４７２２</t>
  </si>
  <si>
    <t>飯山市勤労青少年ホーム</t>
  </si>
  <si>
    <t>照里１２１５</t>
  </si>
  <si>
    <t>財団法人　飯山市振興公社</t>
  </si>
  <si>
    <t>飯山市手すき和紙体験工房</t>
  </si>
  <si>
    <t>飯山１４３９－１</t>
  </si>
  <si>
    <t>岳北広域行政組合</t>
  </si>
  <si>
    <t>木島３５７－６</t>
  </si>
  <si>
    <t>岳北消防本部飯山消防署</t>
  </si>
  <si>
    <t>飯山市総合福祉センター</t>
  </si>
  <si>
    <t>飯山８１２－１</t>
  </si>
  <si>
    <t>社会福祉法人　飯山市社会福祉協議会</t>
  </si>
  <si>
    <t>飯山市福祉企業センター</t>
  </si>
  <si>
    <t>飯山２９４３－１</t>
  </si>
  <si>
    <t>老人福祉センター湯の入荘</t>
  </si>
  <si>
    <t>瑞穂３９５１－１</t>
  </si>
  <si>
    <t>社団法人　飯山地域ｼﾙﾊﾞｰ人材センター</t>
  </si>
  <si>
    <t>飯山１４６１</t>
  </si>
  <si>
    <t>飯山建設事務所</t>
  </si>
  <si>
    <t>静間１３４０－１</t>
  </si>
  <si>
    <t>北信保健所</t>
  </si>
  <si>
    <t>飯山警察署</t>
  </si>
  <si>
    <t>南町６－１</t>
  </si>
  <si>
    <t>飯山簡易裁判所</t>
  </si>
  <si>
    <t>飯山１１２３</t>
  </si>
  <si>
    <t>長野家庭裁判所飯山出張所</t>
  </si>
  <si>
    <t>長野地方法務局飯山支局</t>
  </si>
  <si>
    <t>飯山１０８０</t>
  </si>
  <si>
    <t>北信森林管理署</t>
  </si>
  <si>
    <t>飯山１０９０－１</t>
  </si>
  <si>
    <t>62-3111</t>
  </si>
  <si>
    <t>62-2330</t>
  </si>
  <si>
    <t>62-0555</t>
  </si>
  <si>
    <t>65-2501</t>
  </si>
  <si>
    <t>62-5562</t>
  </si>
  <si>
    <t>67-2136</t>
  </si>
  <si>
    <t>62-1029</t>
  </si>
  <si>
    <t>62-3200</t>
  </si>
  <si>
    <t>65-4579</t>
  </si>
  <si>
    <t>69-2010</t>
  </si>
  <si>
    <t>62-3342</t>
  </si>
  <si>
    <t>62-1118</t>
  </si>
  <si>
    <t>62-1501</t>
  </si>
  <si>
    <t>62-0543</t>
  </si>
  <si>
    <t>67-2030</t>
  </si>
  <si>
    <t>62-3341</t>
  </si>
  <si>
    <t>63-2777</t>
  </si>
  <si>
    <t>65-2841</t>
  </si>
  <si>
    <t>62-1719</t>
  </si>
  <si>
    <t>67-2794</t>
  </si>
  <si>
    <t>62-0119</t>
  </si>
  <si>
    <t>62-2840</t>
  </si>
  <si>
    <t>62-2514</t>
  </si>
  <si>
    <t>65-3312</t>
  </si>
  <si>
    <t>63-2915</t>
  </si>
  <si>
    <t>62-4111</t>
  </si>
  <si>
    <t>62-3105</t>
  </si>
  <si>
    <t>62-0110</t>
  </si>
  <si>
    <t>62-2125</t>
  </si>
  <si>
    <t>62-2302</t>
  </si>
  <si>
    <t>62-4141</t>
  </si>
  <si>
    <t>【歳入】</t>
  </si>
  <si>
    <t>【歳出】</t>
  </si>
  <si>
    <t>市税収入の推移</t>
  </si>
  <si>
    <t>各種選挙結果</t>
  </si>
  <si>
    <t>議会会議結果</t>
  </si>
  <si>
    <t>議会議員所属委員会</t>
  </si>
  <si>
    <t>歴代市長・助役・副市長・収入役・議長・副議長</t>
  </si>
  <si>
    <t>外山　信夫</t>
  </si>
  <si>
    <t>外山　信男</t>
  </si>
  <si>
    <t>50年</t>
  </si>
  <si>
    <t>-</t>
  </si>
  <si>
    <t>【市民税内訳】</t>
  </si>
  <si>
    <t>-</t>
  </si>
  <si>
    <t>年</t>
  </si>
  <si>
    <t>普通会計歳入歳出決算状況</t>
  </si>
  <si>
    <t>農林水産業費</t>
  </si>
  <si>
    <t>資料：企画財政課</t>
  </si>
  <si>
    <t>資料：税務課</t>
  </si>
  <si>
    <t>資料：選挙管理委員会</t>
  </si>
  <si>
    <t>県議会議員一般選挙</t>
  </si>
  <si>
    <t>農業委員会委員一般選挙</t>
  </si>
  <si>
    <t>市議会議員一般選挙</t>
  </si>
  <si>
    <t>(平成１５年）</t>
  </si>
  <si>
    <t>(平成１６年）</t>
  </si>
  <si>
    <t>(平成１７年）</t>
  </si>
  <si>
    <t>(平成１８年）</t>
  </si>
  <si>
    <t>(平成１９年）</t>
  </si>
  <si>
    <t>2000.6.25</t>
  </si>
  <si>
    <t>2000.7.23</t>
  </si>
  <si>
    <t>2001.7.29</t>
  </si>
  <si>
    <t>2002.9.1</t>
  </si>
  <si>
    <t>2002.9.1</t>
  </si>
  <si>
    <t>2002.11.17</t>
  </si>
  <si>
    <t>2003.4.13</t>
  </si>
  <si>
    <t>2003.7.27</t>
  </si>
  <si>
    <t>2003.11.9</t>
  </si>
  <si>
    <t>2004.7.11</t>
  </si>
  <si>
    <t>2005.9.11</t>
  </si>
  <si>
    <t>2006.7.16</t>
  </si>
  <si>
    <t>2006.8.6</t>
  </si>
  <si>
    <t>2006.9.10</t>
  </si>
  <si>
    <t>2006.11.19</t>
  </si>
  <si>
    <t>2007.4.8</t>
  </si>
  <si>
    <t>2007.7.29</t>
  </si>
  <si>
    <t>資料：議会事務局</t>
  </si>
  <si>
    <t>上松　永林</t>
  </si>
  <si>
    <t>竹井　政志</t>
  </si>
  <si>
    <t>水野　晴光</t>
  </si>
  <si>
    <t>久保田　幸治</t>
  </si>
  <si>
    <t>小林　喜美治</t>
  </si>
  <si>
    <t>高橋　正治</t>
  </si>
  <si>
    <t>飯山1213</t>
  </si>
  <si>
    <t>飯山2850-1</t>
  </si>
  <si>
    <t>豊田4563-ｲ</t>
  </si>
  <si>
    <t>照岡1957</t>
  </si>
  <si>
    <t>照里978</t>
  </si>
  <si>
    <t>総務</t>
  </si>
  <si>
    <t>産建</t>
  </si>
  <si>
    <t>社文</t>
  </si>
  <si>
    <t>産振</t>
  </si>
  <si>
    <t>北新</t>
  </si>
  <si>
    <t>○産建</t>
  </si>
  <si>
    <t>○社文</t>
  </si>
  <si>
    <t>◎産建</t>
  </si>
  <si>
    <t>◎社文</t>
  </si>
  <si>
    <t>◎総務</t>
  </si>
  <si>
    <t>○総務</t>
  </si>
  <si>
    <t>○産振</t>
  </si>
  <si>
    <t>○北新</t>
  </si>
  <si>
    <t>◎北新</t>
  </si>
  <si>
    <t>◎産振</t>
  </si>
  <si>
    <t>石田　正人</t>
  </si>
  <si>
    <t>平　18.9.15</t>
  </si>
  <si>
    <t>足立　正則</t>
  </si>
  <si>
    <t>平　19.3.20</t>
  </si>
  <si>
    <t>※19年度より廃止</t>
  </si>
  <si>
    <t>高山　功</t>
  </si>
  <si>
    <t>平　16.12</t>
  </si>
  <si>
    <t>平　18.12</t>
  </si>
  <si>
    <t>西條　豊致</t>
  </si>
  <si>
    <t>歴代副市長（助役）</t>
  </si>
  <si>
    <t>-</t>
  </si>
  <si>
    <r>
      <t>選挙人名簿登録者数</t>
    </r>
    <r>
      <rPr>
        <b/>
        <sz val="11"/>
        <rFont val="ＭＳ Ｐゴシック"/>
        <family val="3"/>
      </rPr>
      <t>（９月定時登録）</t>
    </r>
  </si>
  <si>
    <t>地方
交付税</t>
  </si>
  <si>
    <t>国庫
支出金</t>
  </si>
  <si>
    <t>災害
復旧費</t>
  </si>
  <si>
    <t>商工費・　労働費</t>
  </si>
  <si>
    <t>飯山公共職業安定所ハローワーク飯山</t>
  </si>
  <si>
    <t>飯山１８６－４</t>
  </si>
  <si>
    <t>62-8609</t>
  </si>
  <si>
    <t>10年</t>
  </si>
  <si>
    <t>年度（平成）</t>
  </si>
  <si>
    <t>※18年度以前は助役</t>
  </si>
  <si>
    <t>主　な　官　公　署</t>
  </si>
  <si>
    <t>飯山市民会館</t>
  </si>
  <si>
    <t>飯山２７４９</t>
  </si>
  <si>
    <t>中曽根５０－１</t>
  </si>
  <si>
    <t>飯山市民体育館</t>
  </si>
  <si>
    <t>常盤７４２５</t>
  </si>
  <si>
    <t>単位：千円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</si>
</sst>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[$-411]gee&quot;-&quot;mm&quot;-&quot;dd"/>
    <numFmt numFmtId="179" formatCode="0.000%"/>
    <numFmt numFmtId="180" formatCode="0_);[Red]\(0\)"/>
    <numFmt numFmtId="181" formatCode="0.0_ "/>
    <numFmt numFmtId="182" formatCode="0.00_ 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5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vertical="center" shrinkToFit="1"/>
      <protection/>
    </xf>
    <xf numFmtId="0" fontId="5" fillId="0" borderId="0" xfId="61" applyFont="1" applyAlignment="1">
      <alignment horizontal="center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49" fontId="5" fillId="0" borderId="0" xfId="61" applyNumberFormat="1" applyFont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Font="1" applyFill="1" applyBorder="1" applyAlignment="1">
      <alignment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 shrinkToFit="1"/>
      <protection/>
    </xf>
    <xf numFmtId="0" fontId="5" fillId="0" borderId="23" xfId="61" applyFont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Border="1" applyAlignment="1">
      <alignment vertical="center" shrinkToFit="1"/>
      <protection/>
    </xf>
    <xf numFmtId="0" fontId="5" fillId="0" borderId="25" xfId="61" applyFont="1" applyBorder="1" applyAlignment="1">
      <alignment vertical="center" shrinkToFit="1"/>
      <protection/>
    </xf>
    <xf numFmtId="0" fontId="5" fillId="0" borderId="26" xfId="61" applyFont="1" applyBorder="1" applyAlignment="1">
      <alignment vertical="center" shrinkToFit="1"/>
      <protection/>
    </xf>
    <xf numFmtId="0" fontId="5" fillId="0" borderId="27" xfId="61" applyFont="1" applyBorder="1" applyAlignment="1">
      <alignment vertical="center" shrinkToFit="1"/>
      <protection/>
    </xf>
    <xf numFmtId="0" fontId="5" fillId="0" borderId="21" xfId="61" applyFont="1" applyBorder="1" applyAlignment="1">
      <alignment vertical="center" shrinkToFit="1"/>
      <protection/>
    </xf>
    <xf numFmtId="0" fontId="5" fillId="0" borderId="28" xfId="61" applyFont="1" applyBorder="1" applyAlignment="1">
      <alignment vertical="center" shrinkToFit="1"/>
      <protection/>
    </xf>
    <xf numFmtId="49" fontId="5" fillId="0" borderId="0" xfId="61" applyNumberFormat="1" applyFont="1" applyAlignment="1">
      <alignment horizontal="right" vertical="center" shrinkToFit="1"/>
      <protection/>
    </xf>
    <xf numFmtId="0" fontId="5" fillId="0" borderId="21" xfId="61" applyFont="1" applyBorder="1" applyAlignment="1">
      <alignment horizontal="right" vertical="center" shrinkToFit="1"/>
      <protection/>
    </xf>
    <xf numFmtId="0" fontId="5" fillId="0" borderId="0" xfId="61" applyFont="1" applyAlignment="1">
      <alignment horizontal="right" vertical="center" shrinkToFit="1"/>
      <protection/>
    </xf>
    <xf numFmtId="0" fontId="6" fillId="0" borderId="28" xfId="61" applyFont="1" applyBorder="1" applyAlignment="1">
      <alignment vertical="center"/>
      <protection/>
    </xf>
    <xf numFmtId="0" fontId="5" fillId="0" borderId="29" xfId="61" applyFont="1" applyBorder="1" applyAlignment="1">
      <alignment vertical="center" shrinkToFit="1"/>
      <protection/>
    </xf>
    <xf numFmtId="49" fontId="5" fillId="0" borderId="0" xfId="61" applyNumberFormat="1" applyFont="1" applyBorder="1" applyAlignment="1">
      <alignment vertical="center" shrinkToFit="1"/>
      <protection/>
    </xf>
    <xf numFmtId="0" fontId="6" fillId="0" borderId="21" xfId="61" applyFont="1" applyBorder="1" applyAlignment="1">
      <alignment vertical="center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5" fillId="0" borderId="30" xfId="61" applyFont="1" applyBorder="1" applyAlignment="1">
      <alignment vertical="center" shrinkToFit="1"/>
      <protection/>
    </xf>
    <xf numFmtId="49" fontId="5" fillId="0" borderId="0" xfId="61" applyNumberFormat="1" applyFont="1" applyBorder="1" applyAlignment="1">
      <alignment horizontal="right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18" xfId="61" applyFont="1" applyBorder="1" applyAlignment="1">
      <alignment vertical="center" shrinkToFit="1"/>
      <protection/>
    </xf>
    <xf numFmtId="0" fontId="5" fillId="0" borderId="22" xfId="61" applyFont="1" applyBorder="1" applyAlignment="1">
      <alignment vertical="center" shrinkToFit="1"/>
      <protection/>
    </xf>
    <xf numFmtId="0" fontId="5" fillId="0" borderId="21" xfId="61" applyFont="1" applyBorder="1" applyAlignment="1">
      <alignment horizontal="distributed"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28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right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6" fillId="0" borderId="24" xfId="61" applyFont="1" applyBorder="1" applyAlignment="1">
      <alignment horizontal="center" vertical="center"/>
      <protection/>
    </xf>
    <xf numFmtId="0" fontId="5" fillId="0" borderId="0" xfId="61" applyFont="1" applyAlignment="1">
      <alignment horizontal="distributed" vertical="center" shrinkToFit="1"/>
      <protection/>
    </xf>
    <xf numFmtId="0" fontId="6" fillId="0" borderId="21" xfId="61" applyFont="1" applyBorder="1" applyAlignment="1">
      <alignment horizontal="center" vertical="center"/>
      <protection/>
    </xf>
    <xf numFmtId="49" fontId="5" fillId="0" borderId="0" xfId="61" applyNumberFormat="1" applyFont="1" applyAlignment="1" quotePrefix="1">
      <alignment horizontal="left" vertical="center" shrinkToFit="1"/>
      <protection/>
    </xf>
    <xf numFmtId="49" fontId="5" fillId="0" borderId="26" xfId="61" applyNumberFormat="1" applyFont="1" applyBorder="1" applyAlignment="1" quotePrefix="1">
      <alignment horizontal="left" vertical="center" shrinkToFit="1"/>
      <protection/>
    </xf>
    <xf numFmtId="0" fontId="9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 quotePrefix="1">
      <alignment vertical="center" shrinkToFit="1"/>
      <protection/>
    </xf>
    <xf numFmtId="0" fontId="9" fillId="0" borderId="31" xfId="61" applyFont="1" applyBorder="1" applyAlignment="1">
      <alignment vertical="center" wrapText="1"/>
      <protection/>
    </xf>
    <xf numFmtId="0" fontId="9" fillId="0" borderId="32" xfId="61" applyFont="1" applyBorder="1" applyAlignment="1">
      <alignment vertical="center" wrapText="1"/>
      <protection/>
    </xf>
    <xf numFmtId="49" fontId="5" fillId="0" borderId="32" xfId="61" applyNumberFormat="1" applyFont="1" applyBorder="1" applyAlignment="1">
      <alignment horizontal="right" vertical="center" shrinkToFit="1"/>
      <protection/>
    </xf>
    <xf numFmtId="0" fontId="5" fillId="0" borderId="32" xfId="61" applyFont="1" applyBorder="1" applyAlignment="1">
      <alignment vertical="center" shrinkToFit="1"/>
      <protection/>
    </xf>
    <xf numFmtId="0" fontId="5" fillId="0" borderId="33" xfId="61" applyFont="1" applyBorder="1" applyAlignment="1">
      <alignment vertical="center" shrinkToFit="1"/>
      <protection/>
    </xf>
    <xf numFmtId="0" fontId="9" fillId="0" borderId="34" xfId="61" applyFont="1" applyBorder="1" applyAlignment="1">
      <alignment vertical="center" wrapText="1"/>
      <protection/>
    </xf>
    <xf numFmtId="0" fontId="5" fillId="0" borderId="35" xfId="61" applyFont="1" applyBorder="1" applyAlignment="1">
      <alignment vertical="center" shrinkToFit="1"/>
      <protection/>
    </xf>
    <xf numFmtId="0" fontId="5" fillId="0" borderId="34" xfId="61" applyFont="1" applyBorder="1" applyAlignment="1">
      <alignment horizontal="left" vertical="center" shrinkToFit="1"/>
      <protection/>
    </xf>
    <xf numFmtId="0" fontId="6" fillId="0" borderId="21" xfId="61" applyFont="1" applyBorder="1" applyAlignment="1">
      <alignment horizontal="right" vertical="center" shrinkToFit="1"/>
      <protection/>
    </xf>
    <xf numFmtId="0" fontId="6" fillId="0" borderId="0" xfId="61" applyFont="1" applyBorder="1" applyAlignment="1">
      <alignment horizontal="right" vertical="center" shrinkToFit="1"/>
      <protection/>
    </xf>
    <xf numFmtId="0" fontId="5" fillId="0" borderId="34" xfId="61" applyFont="1" applyBorder="1" applyAlignment="1">
      <alignment vertical="center" shrinkToFit="1"/>
      <protection/>
    </xf>
    <xf numFmtId="0" fontId="5" fillId="0" borderId="36" xfId="61" applyFont="1" applyBorder="1" applyAlignment="1">
      <alignment vertical="center" shrinkToFit="1"/>
      <protection/>
    </xf>
    <xf numFmtId="0" fontId="5" fillId="0" borderId="37" xfId="61" applyFont="1" applyBorder="1" applyAlignment="1">
      <alignment vertical="center" shrinkToFit="1"/>
      <protection/>
    </xf>
    <xf numFmtId="0" fontId="5" fillId="0" borderId="38" xfId="61" applyFont="1" applyBorder="1" applyAlignment="1">
      <alignment vertical="center" shrinkToFit="1"/>
      <protection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41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43" xfId="0" applyFont="1" applyBorder="1" applyAlignment="1">
      <alignment horizontal="center" vertical="center" wrapText="1" shrinkToFit="1"/>
    </xf>
    <xf numFmtId="0" fontId="13" fillId="0" borderId="44" xfId="0" applyFont="1" applyBorder="1" applyAlignment="1">
      <alignment horizontal="center" vertical="center" wrapText="1" shrinkToFit="1"/>
    </xf>
    <xf numFmtId="0" fontId="13" fillId="0" borderId="45" xfId="0" applyFont="1" applyBorder="1" applyAlignment="1">
      <alignment horizontal="center" vertical="center" wrapText="1" shrinkToFit="1"/>
    </xf>
    <xf numFmtId="0" fontId="13" fillId="0" borderId="46" xfId="0" applyFont="1" applyBorder="1" applyAlignment="1">
      <alignment horizontal="center" vertical="center" wrapText="1" shrinkToFit="1"/>
    </xf>
    <xf numFmtId="0" fontId="13" fillId="0" borderId="47" xfId="0" applyFont="1" applyBorder="1" applyAlignment="1">
      <alignment horizontal="center" vertical="center" wrapText="1" shrinkToFit="1"/>
    </xf>
    <xf numFmtId="38" fontId="15" fillId="0" borderId="18" xfId="49" applyFont="1" applyBorder="1" applyAlignment="1">
      <alignment horizontal="right" vertical="center"/>
    </xf>
    <xf numFmtId="38" fontId="15" fillId="0" borderId="11" xfId="49" applyFont="1" applyBorder="1" applyAlignment="1">
      <alignment horizontal="right" vertical="center"/>
    </xf>
    <xf numFmtId="38" fontId="15" fillId="0" borderId="20" xfId="49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 shrinkToFit="1"/>
    </xf>
    <xf numFmtId="38" fontId="12" fillId="0" borderId="15" xfId="49" applyFont="1" applyBorder="1" applyAlignment="1">
      <alignment horizontal="right" vertical="center"/>
    </xf>
    <xf numFmtId="38" fontId="13" fillId="0" borderId="0" xfId="49" applyFont="1" applyBorder="1" applyAlignment="1">
      <alignment horizontal="right" vertical="center"/>
    </xf>
    <xf numFmtId="38" fontId="13" fillId="0" borderId="18" xfId="49" applyFont="1" applyBorder="1" applyAlignment="1">
      <alignment horizontal="right" vertical="center"/>
    </xf>
    <xf numFmtId="38" fontId="13" fillId="0" borderId="11" xfId="49" applyFont="1" applyBorder="1" applyAlignment="1">
      <alignment horizontal="right" vertical="center"/>
    </xf>
    <xf numFmtId="38" fontId="12" fillId="0" borderId="16" xfId="49" applyFont="1" applyBorder="1" applyAlignment="1">
      <alignment horizontal="right" vertical="center"/>
    </xf>
    <xf numFmtId="38" fontId="13" fillId="0" borderId="13" xfId="49" applyFont="1" applyBorder="1" applyAlignment="1">
      <alignment horizontal="right" vertical="center"/>
    </xf>
    <xf numFmtId="38" fontId="13" fillId="0" borderId="20" xfId="49" applyFont="1" applyBorder="1" applyAlignment="1">
      <alignment horizontal="right" vertical="center"/>
    </xf>
    <xf numFmtId="38" fontId="13" fillId="0" borderId="48" xfId="49" applyFont="1" applyBorder="1" applyAlignment="1">
      <alignment horizontal="right" vertical="center"/>
    </xf>
    <xf numFmtId="38" fontId="13" fillId="0" borderId="49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10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12" fillId="0" borderId="11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0" fontId="12" fillId="0" borderId="5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 shrinkToFit="1"/>
    </xf>
    <xf numFmtId="0" fontId="15" fillId="0" borderId="53" xfId="0" applyFont="1" applyBorder="1" applyAlignment="1">
      <alignment horizontal="center" vertical="center" wrapText="1" shrinkToFit="1"/>
    </xf>
    <xf numFmtId="0" fontId="15" fillId="0" borderId="54" xfId="0" applyFont="1" applyBorder="1" applyAlignment="1">
      <alignment horizontal="center" vertical="center" wrapText="1" shrinkToFit="1"/>
    </xf>
    <xf numFmtId="0" fontId="15" fillId="0" borderId="55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38" fontId="15" fillId="0" borderId="13" xfId="49" applyFont="1" applyBorder="1" applyAlignment="1">
      <alignment horizontal="right" vertical="center"/>
    </xf>
    <xf numFmtId="38" fontId="15" fillId="0" borderId="14" xfId="49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12" fillId="0" borderId="0" xfId="0" applyFont="1" applyAlignment="1">
      <alignment vertical="center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182" fontId="12" fillId="0" borderId="0" xfId="49" applyNumberFormat="1" applyFont="1" applyBorder="1" applyAlignment="1">
      <alignment horizontal="right" vertical="center"/>
    </xf>
    <xf numFmtId="182" fontId="12" fillId="0" borderId="18" xfId="49" applyNumberFormat="1" applyFont="1" applyBorder="1" applyAlignment="1">
      <alignment horizontal="right" vertical="center"/>
    </xf>
    <xf numFmtId="182" fontId="12" fillId="0" borderId="11" xfId="49" applyNumberFormat="1" applyFont="1" applyBorder="1" applyAlignment="1">
      <alignment horizontal="right" vertical="center"/>
    </xf>
    <xf numFmtId="0" fontId="12" fillId="0" borderId="51" xfId="0" applyFont="1" applyBorder="1" applyAlignment="1">
      <alignment vertical="center"/>
    </xf>
    <xf numFmtId="0" fontId="12" fillId="0" borderId="51" xfId="0" applyFont="1" applyBorder="1" applyAlignment="1">
      <alignment horizontal="center" vertical="center"/>
    </xf>
    <xf numFmtId="38" fontId="12" fillId="0" borderId="58" xfId="49" applyFont="1" applyBorder="1" applyAlignment="1">
      <alignment vertical="center"/>
    </xf>
    <xf numFmtId="38" fontId="12" fillId="0" borderId="59" xfId="49" applyFont="1" applyBorder="1" applyAlignment="1">
      <alignment vertical="center"/>
    </xf>
    <xf numFmtId="38" fontId="12" fillId="0" borderId="60" xfId="49" applyFont="1" applyBorder="1" applyAlignment="1">
      <alignment vertical="center"/>
    </xf>
    <xf numFmtId="38" fontId="12" fillId="0" borderId="61" xfId="49" applyFont="1" applyBorder="1" applyAlignment="1">
      <alignment vertical="center"/>
    </xf>
    <xf numFmtId="182" fontId="12" fillId="0" borderId="58" xfId="49" applyNumberFormat="1" applyFont="1" applyBorder="1" applyAlignment="1">
      <alignment horizontal="right" vertical="center"/>
    </xf>
    <xf numFmtId="182" fontId="12" fillId="0" borderId="59" xfId="49" applyNumberFormat="1" applyFont="1" applyBorder="1" applyAlignment="1">
      <alignment horizontal="right" vertical="center"/>
    </xf>
    <xf numFmtId="182" fontId="12" fillId="0" borderId="61" xfId="49" applyNumberFormat="1" applyFont="1" applyBorder="1" applyAlignment="1">
      <alignment horizontal="right" vertical="center"/>
    </xf>
    <xf numFmtId="176" fontId="12" fillId="0" borderId="61" xfId="49" applyNumberFormat="1" applyFont="1" applyBorder="1" applyAlignment="1">
      <alignment horizontal="right" vertical="center"/>
    </xf>
    <xf numFmtId="176" fontId="12" fillId="0" borderId="11" xfId="49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38" fontId="12" fillId="0" borderId="13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182" fontId="12" fillId="0" borderId="13" xfId="49" applyNumberFormat="1" applyFont="1" applyBorder="1" applyAlignment="1">
      <alignment horizontal="right" vertical="center"/>
    </xf>
    <xf numFmtId="182" fontId="12" fillId="0" borderId="20" xfId="49" applyNumberFormat="1" applyFont="1" applyBorder="1" applyAlignment="1">
      <alignment horizontal="right" vertical="center"/>
    </xf>
    <xf numFmtId="182" fontId="12" fillId="0" borderId="14" xfId="49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182" fontId="12" fillId="0" borderId="18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17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5" fillId="0" borderId="0" xfId="61" applyFont="1" applyAlignment="1">
      <alignment/>
      <protection/>
    </xf>
    <xf numFmtId="0" fontId="5" fillId="0" borderId="64" xfId="61" applyFont="1" applyBorder="1" applyAlignment="1">
      <alignment vertical="center" shrinkToFit="1"/>
      <protection/>
    </xf>
    <xf numFmtId="0" fontId="5" fillId="0" borderId="65" xfId="61" applyFont="1" applyBorder="1" applyAlignment="1">
      <alignment vertical="center" shrinkToFit="1"/>
      <protection/>
    </xf>
    <xf numFmtId="0" fontId="5" fillId="0" borderId="66" xfId="61" applyFont="1" applyBorder="1" applyAlignment="1">
      <alignment vertical="center" shrinkToFit="1"/>
      <protection/>
    </xf>
    <xf numFmtId="0" fontId="12" fillId="0" borderId="67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30" xfId="49" applyFont="1" applyBorder="1" applyAlignment="1">
      <alignment vertical="center"/>
    </xf>
    <xf numFmtId="38" fontId="12" fillId="0" borderId="69" xfId="49" applyFont="1" applyBorder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12" fillId="0" borderId="23" xfId="49" applyFont="1" applyFill="1" applyBorder="1" applyAlignment="1">
      <alignment vertical="center"/>
    </xf>
    <xf numFmtId="38" fontId="12" fillId="0" borderId="58" xfId="49" applyFont="1" applyFill="1" applyBorder="1" applyAlignment="1">
      <alignment vertical="center"/>
    </xf>
    <xf numFmtId="38" fontId="12" fillId="0" borderId="67" xfId="49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49" fontId="5" fillId="0" borderId="0" xfId="61" applyNumberFormat="1" applyFont="1" applyAlignment="1">
      <alignment horizontal="center" vertical="center" shrinkToFit="1"/>
      <protection/>
    </xf>
    <xf numFmtId="0" fontId="5" fillId="0" borderId="64" xfId="61" applyFont="1" applyBorder="1" applyAlignment="1">
      <alignment horizontal="left" vertical="center" shrinkToFit="1"/>
      <protection/>
    </xf>
    <xf numFmtId="0" fontId="5" fillId="0" borderId="64" xfId="61" applyFont="1" applyBorder="1" applyAlignment="1">
      <alignment horizontal="center" vertical="center" shrinkToFit="1"/>
      <protection/>
    </xf>
    <xf numFmtId="0" fontId="5" fillId="0" borderId="0" xfId="61" applyFont="1" applyFill="1" applyAlignment="1">
      <alignment vertical="center" shrinkToFit="1"/>
      <protection/>
    </xf>
    <xf numFmtId="0" fontId="0" fillId="0" borderId="30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70" xfId="0" applyBorder="1" applyAlignment="1">
      <alignment horizontal="right" vertical="center"/>
    </xf>
    <xf numFmtId="0" fontId="0" fillId="0" borderId="71" xfId="0" applyBorder="1" applyAlignment="1">
      <alignment vertical="center"/>
    </xf>
    <xf numFmtId="0" fontId="0" fillId="0" borderId="71" xfId="0" applyFill="1" applyBorder="1" applyAlignment="1">
      <alignment horizontal="center" vertical="center"/>
    </xf>
    <xf numFmtId="38" fontId="15" fillId="0" borderId="0" xfId="49" applyNumberFormat="1" applyFont="1" applyBorder="1" applyAlignment="1">
      <alignment horizontal="right" vertical="center"/>
    </xf>
    <xf numFmtId="38" fontId="15" fillId="0" borderId="18" xfId="49" applyNumberFormat="1" applyFont="1" applyBorder="1" applyAlignment="1">
      <alignment horizontal="right" vertical="center"/>
    </xf>
    <xf numFmtId="38" fontId="15" fillId="0" borderId="11" xfId="49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" fillId="21" borderId="24" xfId="61" applyFont="1" applyFill="1" applyBorder="1" applyAlignment="1">
      <alignment horizontal="center" vertical="center" shrinkToFit="1"/>
      <protection/>
    </xf>
    <xf numFmtId="0" fontId="5" fillId="21" borderId="23" xfId="61" applyFont="1" applyFill="1" applyBorder="1" applyAlignment="1">
      <alignment horizontal="center" vertical="center" shrinkToFit="1"/>
      <protection/>
    </xf>
    <xf numFmtId="0" fontId="5" fillId="21" borderId="29" xfId="61" applyFont="1" applyFill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center" vertical="center" shrinkToFit="1"/>
      <protection/>
    </xf>
    <xf numFmtId="0" fontId="5" fillId="0" borderId="0" xfId="61" applyFont="1" applyBorder="1" applyAlignment="1">
      <alignment horizontal="center" vertical="center" shrinkToFit="1"/>
      <protection/>
    </xf>
    <xf numFmtId="0" fontId="5" fillId="0" borderId="0" xfId="61" applyFont="1" applyAlignment="1">
      <alignment horizontal="left" vertical="center" shrinkToFit="1"/>
      <protection/>
    </xf>
    <xf numFmtId="0" fontId="5" fillId="0" borderId="0" xfId="61" applyFont="1" applyBorder="1" applyAlignment="1">
      <alignment horizontal="left" vertical="center" shrinkToFit="1"/>
      <protection/>
    </xf>
    <xf numFmtId="0" fontId="7" fillId="23" borderId="28" xfId="61" applyFont="1" applyFill="1" applyBorder="1" applyAlignment="1">
      <alignment vertical="center" wrapText="1"/>
      <protection/>
    </xf>
    <xf numFmtId="0" fontId="1" fillId="23" borderId="27" xfId="61" applyFont="1" applyFill="1" applyBorder="1" applyAlignment="1">
      <alignment vertical="center" wrapText="1"/>
      <protection/>
    </xf>
    <xf numFmtId="0" fontId="1" fillId="23" borderId="21" xfId="61" applyFont="1" applyFill="1" applyBorder="1" applyAlignment="1">
      <alignment vertical="center" wrapText="1"/>
      <protection/>
    </xf>
    <xf numFmtId="0" fontId="1" fillId="23" borderId="25" xfId="61" applyFont="1" applyFill="1" applyBorder="1" applyAlignment="1">
      <alignment vertical="center" wrapText="1"/>
      <protection/>
    </xf>
    <xf numFmtId="0" fontId="1" fillId="23" borderId="24" xfId="61" applyFont="1" applyFill="1" applyBorder="1" applyAlignment="1">
      <alignment vertical="center" wrapText="1"/>
      <protection/>
    </xf>
    <xf numFmtId="0" fontId="1" fillId="23" borderId="29" xfId="61" applyFont="1" applyFill="1" applyBorder="1" applyAlignment="1">
      <alignment vertical="center" wrapText="1"/>
      <protection/>
    </xf>
    <xf numFmtId="0" fontId="5" fillId="21" borderId="28" xfId="61" applyFont="1" applyFill="1" applyBorder="1" applyAlignment="1">
      <alignment horizontal="center" vertical="center" shrinkToFit="1"/>
      <protection/>
    </xf>
    <xf numFmtId="0" fontId="5" fillId="21" borderId="26" xfId="61" applyFont="1" applyFill="1" applyBorder="1" applyAlignment="1">
      <alignment horizontal="center" vertical="center" shrinkToFit="1"/>
      <protection/>
    </xf>
    <xf numFmtId="0" fontId="5" fillId="21" borderId="27" xfId="61" applyFont="1" applyFill="1" applyBorder="1" applyAlignment="1">
      <alignment horizontal="center" vertical="center" shrinkToFit="1"/>
      <protection/>
    </xf>
    <xf numFmtId="0" fontId="5" fillId="0" borderId="26" xfId="61" applyFont="1" applyBorder="1" applyAlignment="1">
      <alignment horizontal="center" vertical="center" shrinkToFit="1"/>
      <protection/>
    </xf>
    <xf numFmtId="0" fontId="4" fillId="0" borderId="0" xfId="61" applyFont="1" applyAlignment="1">
      <alignment horizontal="center"/>
      <protection/>
    </xf>
    <xf numFmtId="0" fontId="5" fillId="0" borderId="26" xfId="61" applyFont="1" applyBorder="1" applyAlignment="1">
      <alignment horizontal="left" vertical="center" shrinkToFit="1"/>
      <protection/>
    </xf>
    <xf numFmtId="0" fontId="15" fillId="0" borderId="72" xfId="0" applyFont="1" applyBorder="1" applyAlignment="1">
      <alignment horizontal="center" vertical="center" wrapText="1" shrinkToFit="1"/>
    </xf>
    <xf numFmtId="0" fontId="5" fillId="0" borderId="0" xfId="61" applyFont="1" applyAlignment="1">
      <alignment horizontal="center" vertical="center" shrinkToFit="1"/>
      <protection/>
    </xf>
    <xf numFmtId="0" fontId="15" fillId="0" borderId="0" xfId="0" applyFont="1" applyAlignment="1">
      <alignment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 wrapText="1" shrinkToFit="1"/>
    </xf>
    <xf numFmtId="0" fontId="15" fillId="0" borderId="80" xfId="0" applyFont="1" applyBorder="1" applyAlignment="1">
      <alignment horizontal="center" vertical="center" wrapText="1" shrinkToFit="1"/>
    </xf>
    <xf numFmtId="0" fontId="15" fillId="0" borderId="81" xfId="0" applyFont="1" applyBorder="1" applyAlignment="1">
      <alignment horizontal="center" vertical="center" wrapText="1" shrinkToFit="1"/>
    </xf>
    <xf numFmtId="0" fontId="15" fillId="0" borderId="82" xfId="0" applyFont="1" applyBorder="1" applyAlignment="1">
      <alignment horizontal="center" vertical="center" wrapText="1" shrinkToFit="1"/>
    </xf>
    <xf numFmtId="0" fontId="5" fillId="0" borderId="26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5" fillId="0" borderId="0" xfId="61" applyNumberFormat="1" applyFont="1" applyAlignment="1">
      <alignment horizontal="center" vertical="center" shrinkToFit="1"/>
      <protection/>
    </xf>
    <xf numFmtId="49" fontId="5" fillId="0" borderId="0" xfId="61" applyNumberFormat="1" applyFont="1" applyAlignment="1">
      <alignment horizontal="center" vertical="center" shrinkToFit="1"/>
      <protection/>
    </xf>
    <xf numFmtId="0" fontId="5" fillId="0" borderId="0" xfId="61" applyFont="1" applyBorder="1" applyAlignment="1">
      <alignment horizontal="right" vertical="center" shrinkToFit="1"/>
      <protection/>
    </xf>
    <xf numFmtId="0" fontId="5" fillId="0" borderId="0" xfId="61" applyFont="1" applyAlignment="1">
      <alignment vertical="center" shrinkToFit="1"/>
      <protection/>
    </xf>
    <xf numFmtId="49" fontId="10" fillId="0" borderId="0" xfId="61" applyNumberFormat="1" applyFont="1" applyBorder="1" applyAlignment="1">
      <alignment horizontal="right" vertical="center" shrinkToFit="1"/>
      <protection/>
    </xf>
    <xf numFmtId="0" fontId="5" fillId="21" borderId="26" xfId="61" applyFont="1" applyFill="1" applyBorder="1" applyAlignment="1">
      <alignment vertical="center" shrinkToFit="1"/>
      <protection/>
    </xf>
    <xf numFmtId="0" fontId="5" fillId="21" borderId="27" xfId="61" applyFont="1" applyFill="1" applyBorder="1" applyAlignment="1">
      <alignment vertical="center" shrinkToFit="1"/>
      <protection/>
    </xf>
    <xf numFmtId="0" fontId="5" fillId="21" borderId="24" xfId="61" applyFont="1" applyFill="1" applyBorder="1" applyAlignment="1">
      <alignment vertical="center" shrinkToFit="1"/>
      <protection/>
    </xf>
    <xf numFmtId="0" fontId="5" fillId="21" borderId="23" xfId="61" applyFont="1" applyFill="1" applyBorder="1" applyAlignment="1">
      <alignment vertical="center" shrinkToFit="1"/>
      <protection/>
    </xf>
    <xf numFmtId="0" fontId="5" fillId="21" borderId="29" xfId="61" applyFont="1" applyFill="1" applyBorder="1" applyAlignment="1">
      <alignment vertical="center" shrinkToFit="1"/>
      <protection/>
    </xf>
    <xf numFmtId="0" fontId="5" fillId="23" borderId="83" xfId="61" applyFont="1" applyFill="1" applyBorder="1" applyAlignment="1">
      <alignment horizontal="center" vertical="center" shrinkToFit="1"/>
      <protection/>
    </xf>
    <xf numFmtId="0" fontId="5" fillId="23" borderId="84" xfId="61" applyFont="1" applyFill="1" applyBorder="1" applyAlignment="1">
      <alignment horizontal="center" vertical="center" shrinkToFit="1"/>
      <protection/>
    </xf>
    <xf numFmtId="0" fontId="5" fillId="23" borderId="85" xfId="61" applyFont="1" applyFill="1" applyBorder="1" applyAlignment="1">
      <alignment horizontal="center" vertical="center" shrinkToFit="1"/>
      <protection/>
    </xf>
    <xf numFmtId="0" fontId="5" fillId="23" borderId="86" xfId="61" applyFont="1" applyFill="1" applyBorder="1" applyAlignment="1">
      <alignment horizontal="center" vertical="center" shrinkToFit="1"/>
      <protection/>
    </xf>
    <xf numFmtId="0" fontId="5" fillId="23" borderId="87" xfId="61" applyFont="1" applyFill="1" applyBorder="1" applyAlignment="1">
      <alignment horizontal="center" vertical="center" shrinkToFit="1"/>
      <protection/>
    </xf>
    <xf numFmtId="0" fontId="5" fillId="23" borderId="88" xfId="61" applyFont="1" applyFill="1" applyBorder="1" applyAlignment="1">
      <alignment horizontal="center" vertical="center" shrinkToFit="1"/>
      <protection/>
    </xf>
    <xf numFmtId="0" fontId="5" fillId="0" borderId="21" xfId="61" applyFont="1" applyBorder="1" applyAlignment="1">
      <alignment horizontal="right" vertical="center" shrinkToFit="1"/>
      <protection/>
    </xf>
    <xf numFmtId="0" fontId="5" fillId="0" borderId="0" xfId="61" applyFont="1" applyAlignment="1">
      <alignment horizontal="right" vertical="center" shrinkToFit="1"/>
      <protection/>
    </xf>
    <xf numFmtId="49" fontId="5" fillId="0" borderId="0" xfId="61" applyNumberFormat="1" applyFont="1" applyBorder="1" applyAlignment="1">
      <alignment horizontal="right" vertical="center" shrinkToFit="1"/>
      <protection/>
    </xf>
    <xf numFmtId="0" fontId="5" fillId="0" borderId="0" xfId="61" applyFont="1" applyBorder="1" applyAlignment="1">
      <alignment horizontal="distributed" vertical="center" shrinkToFit="1"/>
      <protection/>
    </xf>
    <xf numFmtId="0" fontId="5" fillId="0" borderId="0" xfId="61" applyFont="1" applyAlignment="1">
      <alignment horizontal="left" vertical="center" wrapText="1"/>
      <protection/>
    </xf>
    <xf numFmtId="49" fontId="10" fillId="0" borderId="0" xfId="61" applyNumberFormat="1" applyFont="1" applyBorder="1" applyAlignment="1">
      <alignment horizontal="right" vertical="center"/>
      <protection/>
    </xf>
    <xf numFmtId="0" fontId="5" fillId="0" borderId="21" xfId="61" applyNumberFormat="1" applyFont="1" applyBorder="1" applyAlignment="1">
      <alignment horizontal="right" vertical="center" shrinkToFit="1"/>
      <protection/>
    </xf>
    <xf numFmtId="49" fontId="5" fillId="0" borderId="0" xfId="61" applyNumberFormat="1" applyFont="1" applyAlignment="1">
      <alignment horizontal="right" vertical="center" shrinkToFit="1"/>
      <protection/>
    </xf>
    <xf numFmtId="49" fontId="5" fillId="0" borderId="21" xfId="61" applyNumberFormat="1" applyFont="1" applyBorder="1" applyAlignment="1">
      <alignment horizontal="right" vertical="center" shrinkToFit="1"/>
      <protection/>
    </xf>
    <xf numFmtId="0" fontId="5" fillId="0" borderId="0" xfId="61" applyNumberFormat="1" applyFont="1" applyAlignment="1">
      <alignment horizontal="right" vertical="center" shrinkToFit="1"/>
      <protection/>
    </xf>
    <xf numFmtId="0" fontId="5" fillId="23" borderId="28" xfId="61" applyFont="1" applyFill="1" applyBorder="1" applyAlignment="1">
      <alignment horizontal="center" vertical="center" shrinkToFit="1"/>
      <protection/>
    </xf>
    <xf numFmtId="0" fontId="5" fillId="23" borderId="26" xfId="61" applyFont="1" applyFill="1" applyBorder="1" applyAlignment="1">
      <alignment horizontal="center" vertical="center" shrinkToFit="1"/>
      <protection/>
    </xf>
    <xf numFmtId="0" fontId="5" fillId="23" borderId="27" xfId="61" applyFont="1" applyFill="1" applyBorder="1" applyAlignment="1">
      <alignment horizontal="center" vertical="center" shrinkToFit="1"/>
      <protection/>
    </xf>
    <xf numFmtId="0" fontId="5" fillId="23" borderId="24" xfId="61" applyFont="1" applyFill="1" applyBorder="1" applyAlignment="1">
      <alignment horizontal="center" vertical="center" shrinkToFit="1"/>
      <protection/>
    </xf>
    <xf numFmtId="0" fontId="5" fillId="23" borderId="23" xfId="61" applyFont="1" applyFill="1" applyBorder="1" applyAlignment="1">
      <alignment horizontal="center" vertical="center" shrinkToFit="1"/>
      <protection/>
    </xf>
    <xf numFmtId="0" fontId="5" fillId="23" borderId="29" xfId="61" applyFont="1" applyFill="1" applyBorder="1" applyAlignment="1">
      <alignment horizontal="center" vertical="center" shrinkToFit="1"/>
      <protection/>
    </xf>
    <xf numFmtId="0" fontId="5" fillId="0" borderId="28" xfId="61" applyFont="1" applyBorder="1" applyAlignment="1">
      <alignment horizontal="center" vertical="center" shrinkToFit="1"/>
      <protection/>
    </xf>
    <xf numFmtId="0" fontId="5" fillId="0" borderId="27" xfId="61" applyFont="1" applyBorder="1" applyAlignment="1">
      <alignment horizontal="center" vertical="center" shrinkToFit="1"/>
      <protection/>
    </xf>
    <xf numFmtId="0" fontId="5" fillId="0" borderId="24" xfId="61" applyFont="1" applyBorder="1" applyAlignment="1">
      <alignment horizontal="center" vertical="center" shrinkToFit="1"/>
      <protection/>
    </xf>
    <xf numFmtId="0" fontId="5" fillId="0" borderId="23" xfId="61" applyFont="1" applyBorder="1" applyAlignment="1">
      <alignment horizontal="center" vertical="center" shrinkToFit="1"/>
      <protection/>
    </xf>
    <xf numFmtId="0" fontId="5" fillId="0" borderId="29" xfId="61" applyFont="1" applyBorder="1" applyAlignment="1">
      <alignment horizontal="center" vertical="center" shrinkToFit="1"/>
      <protection/>
    </xf>
    <xf numFmtId="0" fontId="5" fillId="1" borderId="0" xfId="61" applyFont="1" applyFill="1" applyAlignment="1">
      <alignment horizontal="distributed" vertical="center" shrinkToFit="1"/>
      <protection/>
    </xf>
    <xf numFmtId="0" fontId="5" fillId="0" borderId="0" xfId="61" applyFont="1" applyAlignment="1">
      <alignment horizontal="center" shrinkToFit="1"/>
      <protection/>
    </xf>
    <xf numFmtId="0" fontId="5" fillId="0" borderId="0" xfId="61" applyFont="1" applyAlignment="1">
      <alignment horizontal="distributed" vertical="center" shrinkToFit="1"/>
      <protection/>
    </xf>
    <xf numFmtId="0" fontId="5" fillId="23" borderId="28" xfId="61" applyFont="1" applyFill="1" applyBorder="1" applyAlignment="1">
      <alignment vertical="center" shrinkToFit="1"/>
      <protection/>
    </xf>
    <xf numFmtId="0" fontId="5" fillId="23" borderId="26" xfId="61" applyFont="1" applyFill="1" applyBorder="1" applyAlignment="1">
      <alignment vertical="center" shrinkToFit="1"/>
      <protection/>
    </xf>
    <xf numFmtId="0" fontId="5" fillId="23" borderId="27" xfId="61" applyFont="1" applyFill="1" applyBorder="1" applyAlignment="1">
      <alignment vertical="center" shrinkToFit="1"/>
      <protection/>
    </xf>
    <xf numFmtId="0" fontId="5" fillId="23" borderId="24" xfId="61" applyFont="1" applyFill="1" applyBorder="1" applyAlignment="1">
      <alignment vertical="center" shrinkToFit="1"/>
      <protection/>
    </xf>
    <xf numFmtId="0" fontId="5" fillId="23" borderId="23" xfId="61" applyFont="1" applyFill="1" applyBorder="1" applyAlignment="1">
      <alignment vertical="center" shrinkToFit="1"/>
      <protection/>
    </xf>
    <xf numFmtId="0" fontId="5" fillId="23" borderId="29" xfId="61" applyFont="1" applyFill="1" applyBorder="1" applyAlignment="1">
      <alignment vertical="center" shrinkToFit="1"/>
      <protection/>
    </xf>
    <xf numFmtId="0" fontId="9" fillId="0" borderId="0" xfId="61" applyFont="1" applyBorder="1" applyAlignment="1">
      <alignment horizontal="distributed" vertical="center" shrinkToFit="1"/>
      <protection/>
    </xf>
    <xf numFmtId="0" fontId="5" fillId="0" borderId="28" xfId="61" applyFont="1" applyFill="1" applyBorder="1" applyAlignment="1">
      <alignment horizontal="center" vertical="center" shrinkToFit="1"/>
      <protection/>
    </xf>
    <xf numFmtId="0" fontId="5" fillId="0" borderId="26" xfId="61" applyFont="1" applyFill="1" applyBorder="1" applyAlignment="1">
      <alignment horizontal="center" vertical="center" shrinkToFit="1"/>
      <protection/>
    </xf>
    <xf numFmtId="0" fontId="5" fillId="0" borderId="27" xfId="61" applyFont="1" applyFill="1" applyBorder="1" applyAlignment="1">
      <alignment horizontal="center"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0" fontId="5" fillId="0" borderId="23" xfId="61" applyFont="1" applyFill="1" applyBorder="1" applyAlignment="1">
      <alignment horizontal="center" vertical="center" shrinkToFit="1"/>
      <protection/>
    </xf>
    <xf numFmtId="0" fontId="5" fillId="0" borderId="29" xfId="61" applyFont="1" applyFill="1" applyBorder="1" applyAlignment="1">
      <alignment horizontal="center" vertical="center" shrinkToFit="1"/>
      <protection/>
    </xf>
    <xf numFmtId="0" fontId="5" fillId="0" borderId="26" xfId="61" applyFont="1" applyBorder="1" applyAlignment="1">
      <alignment horizontal="distributed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5" fillId="23" borderId="22" xfId="61" applyFont="1" applyFill="1" applyBorder="1" applyAlignment="1">
      <alignment horizontal="center" vertical="center" shrinkToFit="1"/>
      <protection/>
    </xf>
    <xf numFmtId="0" fontId="5" fillId="23" borderId="89" xfId="61" applyFont="1" applyFill="1" applyBorder="1" applyAlignment="1">
      <alignment horizontal="center" vertical="center" shrinkToFit="1"/>
      <protection/>
    </xf>
    <xf numFmtId="0" fontId="5" fillId="23" borderId="90" xfId="61" applyFont="1" applyFill="1" applyBorder="1" applyAlignment="1">
      <alignment horizontal="center" vertical="center" shrinkToFit="1"/>
      <protection/>
    </xf>
    <xf numFmtId="0" fontId="8" fillId="0" borderId="0" xfId="61" applyFont="1" applyAlignment="1">
      <alignment horizontal="left" vertical="center" shrinkToFit="1"/>
      <protection/>
    </xf>
    <xf numFmtId="0" fontId="5" fillId="0" borderId="0" xfId="61" applyFont="1" applyBorder="1" applyAlignment="1" quotePrefix="1">
      <alignment horizontal="right" vertical="center" shrinkToFit="1"/>
      <protection/>
    </xf>
    <xf numFmtId="49" fontId="5" fillId="0" borderId="0" xfId="61" applyNumberFormat="1" applyFont="1" applyBorder="1" applyAlignment="1" quotePrefix="1">
      <alignment horizontal="right" vertical="center" shrinkToFit="1"/>
      <protection/>
    </xf>
    <xf numFmtId="0" fontId="5" fillId="0" borderId="34" xfId="61" applyFont="1" applyBorder="1" applyAlignment="1">
      <alignment horizontal="left" vertical="center" shrinkToFit="1"/>
      <protection/>
    </xf>
    <xf numFmtId="0" fontId="5" fillId="0" borderId="0" xfId="61" applyNumberFormat="1" applyFont="1" applyBorder="1" applyAlignment="1">
      <alignment horizontal="right" vertical="center" shrinkToFit="1"/>
      <protection/>
    </xf>
    <xf numFmtId="0" fontId="6" fillId="23" borderId="21" xfId="61" applyFont="1" applyFill="1" applyBorder="1" applyAlignment="1">
      <alignment horizontal="center" vertical="center" shrinkToFit="1"/>
      <protection/>
    </xf>
    <xf numFmtId="0" fontId="5" fillId="23" borderId="0" xfId="61" applyFont="1" applyFill="1" applyAlignment="1">
      <alignment horizontal="center" vertical="center" shrinkToFit="1"/>
      <protection/>
    </xf>
    <xf numFmtId="0" fontId="5" fillId="23" borderId="25" xfId="61" applyFont="1" applyFill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>
      <alignment horizontal="center" vertical="center" shrinkToFit="1"/>
      <protection/>
    </xf>
    <xf numFmtId="49" fontId="5" fillId="0" borderId="0" xfId="61" applyNumberFormat="1" applyFont="1" applyBorder="1" applyAlignment="1" quotePrefix="1">
      <alignment horizontal="center" vertical="center" shrinkToFit="1"/>
      <protection/>
    </xf>
    <xf numFmtId="0" fontId="5" fillId="0" borderId="21" xfId="61" applyFont="1" applyBorder="1" applyAlignment="1" quotePrefix="1">
      <alignment horizontal="right" vertical="center" shrinkToFit="1"/>
      <protection/>
    </xf>
    <xf numFmtId="0" fontId="5" fillId="0" borderId="0" xfId="61" applyFont="1" applyAlignment="1" quotePrefix="1">
      <alignment vertical="center" shrinkToFit="1"/>
      <protection/>
    </xf>
    <xf numFmtId="0" fontId="5" fillId="1" borderId="0" xfId="61" applyFont="1" applyFill="1" applyBorder="1" applyAlignment="1">
      <alignment horizontal="center" vertical="center" shrinkToFit="1"/>
      <protection/>
    </xf>
    <xf numFmtId="0" fontId="6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23" xfId="61" applyFont="1" applyBorder="1" applyAlignment="1">
      <alignment vertical="center"/>
      <protection/>
    </xf>
    <xf numFmtId="0" fontId="5" fillId="0" borderId="0" xfId="61" applyFont="1" applyFill="1" applyAlignment="1">
      <alignment horizontal="right" vertical="center" shrinkToFit="1"/>
      <protection/>
    </xf>
    <xf numFmtId="0" fontId="5" fillId="21" borderId="28" xfId="61" applyFont="1" applyFill="1" applyBorder="1" applyAlignment="1">
      <alignment vertical="center" shrinkToFit="1"/>
      <protection/>
    </xf>
    <xf numFmtId="0" fontId="5" fillId="23" borderId="28" xfId="61" applyFont="1" applyFill="1" applyBorder="1" applyAlignment="1">
      <alignment horizontal="center" shrinkToFit="1"/>
      <protection/>
    </xf>
    <xf numFmtId="0" fontId="5" fillId="23" borderId="26" xfId="61" applyFont="1" applyFill="1" applyBorder="1" applyAlignment="1">
      <alignment horizontal="center" shrinkToFit="1"/>
      <protection/>
    </xf>
    <xf numFmtId="0" fontId="5" fillId="23" borderId="27" xfId="61" applyFont="1" applyFill="1" applyBorder="1" applyAlignment="1">
      <alignment horizontal="center" shrinkToFit="1"/>
      <protection/>
    </xf>
    <xf numFmtId="0" fontId="5" fillId="23" borderId="21" xfId="61" applyFont="1" applyFill="1" applyBorder="1" applyAlignment="1">
      <alignment horizontal="center" shrinkToFit="1"/>
      <protection/>
    </xf>
    <xf numFmtId="0" fontId="5" fillId="23" borderId="0" xfId="61" applyFont="1" applyFill="1" applyAlignment="1">
      <alignment horizontal="center" shrinkToFit="1"/>
      <protection/>
    </xf>
    <xf numFmtId="0" fontId="5" fillId="23" borderId="25" xfId="61" applyFont="1" applyFill="1" applyBorder="1" applyAlignment="1">
      <alignment horizontal="center" shrinkToFit="1"/>
      <protection/>
    </xf>
    <xf numFmtId="0" fontId="5" fillId="0" borderId="0" xfId="61" applyNumberFormat="1" applyFont="1" applyBorder="1" applyAlignment="1">
      <alignment horizontal="left" vertical="center"/>
      <protection/>
    </xf>
    <xf numFmtId="49" fontId="5" fillId="0" borderId="0" xfId="61" applyNumberFormat="1" applyFont="1" applyBorder="1" applyAlignment="1">
      <alignment horizontal="left" vertical="center"/>
      <protection/>
    </xf>
    <xf numFmtId="180" fontId="5" fillId="0" borderId="0" xfId="61" applyNumberFormat="1" applyFont="1" applyAlignment="1">
      <alignment horizontal="right" vertical="center" shrinkToFit="1"/>
      <protection/>
    </xf>
    <xf numFmtId="0" fontId="5" fillId="0" borderId="21" xfId="61" applyFont="1" applyBorder="1" applyAlignment="1">
      <alignment vertical="center" shrinkToFit="1"/>
      <protection/>
    </xf>
    <xf numFmtId="0" fontId="16" fillId="0" borderId="0" xfId="0" applyFont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9年4月1日現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46</xdr:row>
      <xdr:rowOff>0</xdr:rowOff>
    </xdr:from>
    <xdr:to>
      <xdr:col>32</xdr:col>
      <xdr:colOff>247650</xdr:colOff>
      <xdr:row>46</xdr:row>
      <xdr:rowOff>0</xdr:rowOff>
    </xdr:to>
    <xdr:sp>
      <xdr:nvSpPr>
        <xdr:cNvPr id="1" name="Line 2"/>
        <xdr:cNvSpPr>
          <a:spLocks/>
        </xdr:cNvSpPr>
      </xdr:nvSpPr>
      <xdr:spPr>
        <a:xfrm>
          <a:off x="4629150" y="4848225"/>
          <a:ext cx="2190750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238125</xdr:colOff>
      <xdr:row>45</xdr:row>
      <xdr:rowOff>76200</xdr:rowOff>
    </xdr:from>
    <xdr:to>
      <xdr:col>32</xdr:col>
      <xdr:colOff>238125</xdr:colOff>
      <xdr:row>74</xdr:row>
      <xdr:rowOff>76200</xdr:rowOff>
    </xdr:to>
    <xdr:sp>
      <xdr:nvSpPr>
        <xdr:cNvPr id="2" name="Line 3"/>
        <xdr:cNvSpPr>
          <a:spLocks/>
        </xdr:cNvSpPr>
      </xdr:nvSpPr>
      <xdr:spPr>
        <a:xfrm>
          <a:off x="6810375" y="4838700"/>
          <a:ext cx="0" cy="248602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67</xdr:row>
      <xdr:rowOff>0</xdr:rowOff>
    </xdr:from>
    <xdr:to>
      <xdr:col>32</xdr:col>
      <xdr:colOff>238125</xdr:colOff>
      <xdr:row>67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6572250" y="6648450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65</xdr:row>
      <xdr:rowOff>28575</xdr:rowOff>
    </xdr:from>
    <xdr:to>
      <xdr:col>32</xdr:col>
      <xdr:colOff>228600</xdr:colOff>
      <xdr:row>65</xdr:row>
      <xdr:rowOff>28575</xdr:rowOff>
    </xdr:to>
    <xdr:sp>
      <xdr:nvSpPr>
        <xdr:cNvPr id="4" name="Line 5"/>
        <xdr:cNvSpPr>
          <a:spLocks/>
        </xdr:cNvSpPr>
      </xdr:nvSpPr>
      <xdr:spPr>
        <a:xfrm flipH="1">
          <a:off x="6562725" y="6505575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219075</xdr:colOff>
      <xdr:row>74</xdr:row>
      <xdr:rowOff>76200</xdr:rowOff>
    </xdr:from>
    <xdr:to>
      <xdr:col>33</xdr:col>
      <xdr:colOff>9525</xdr:colOff>
      <xdr:row>74</xdr:row>
      <xdr:rowOff>76200</xdr:rowOff>
    </xdr:to>
    <xdr:sp>
      <xdr:nvSpPr>
        <xdr:cNvPr id="5" name="Line 6"/>
        <xdr:cNvSpPr>
          <a:spLocks/>
        </xdr:cNvSpPr>
      </xdr:nvSpPr>
      <xdr:spPr>
        <a:xfrm flipH="1">
          <a:off x="6791325" y="7324725"/>
          <a:ext cx="238125" cy="0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3"/>
  </sheetPr>
  <dimension ref="A1:P34"/>
  <sheetViews>
    <sheetView tabSelected="1" zoomScalePageLayoutView="0" workbookViewId="0" topLeftCell="A1">
      <selection activeCell="E15" sqref="E15"/>
    </sheetView>
  </sheetViews>
  <sheetFormatPr defaultColWidth="9.00390625" defaultRowHeight="13.5"/>
  <cols>
    <col min="1" max="1" width="6.50390625" style="7" customWidth="1"/>
    <col min="2" max="2" width="9.375" style="0" customWidth="1"/>
    <col min="3" max="13" width="6.875" style="0" customWidth="1"/>
    <col min="15" max="15" width="10.25390625" style="0" bestFit="1" customWidth="1"/>
  </cols>
  <sheetData>
    <row r="1" ht="17.25">
      <c r="A1" s="96" t="s">
        <v>491</v>
      </c>
    </row>
    <row r="2" ht="17.25">
      <c r="A2" s="96"/>
    </row>
    <row r="3" spans="1:11" ht="14.25" thickBot="1">
      <c r="A3" s="7" t="s">
        <v>477</v>
      </c>
      <c r="I3" s="246" t="s">
        <v>576</v>
      </c>
      <c r="K3" s="139" t="s">
        <v>493</v>
      </c>
    </row>
    <row r="4" spans="1:12" ht="24.75" customHeight="1" thickBot="1">
      <c r="A4" s="97" t="s">
        <v>0</v>
      </c>
      <c r="B4" s="97" t="s">
        <v>1</v>
      </c>
      <c r="C4" s="98" t="s">
        <v>2</v>
      </c>
      <c r="D4" s="99" t="s">
        <v>560</v>
      </c>
      <c r="E4" s="99" t="s">
        <v>3</v>
      </c>
      <c r="F4" s="99" t="s">
        <v>4</v>
      </c>
      <c r="G4" s="99" t="s">
        <v>561</v>
      </c>
      <c r="H4" s="99" t="s">
        <v>5</v>
      </c>
      <c r="I4" s="99" t="s">
        <v>6</v>
      </c>
      <c r="J4" s="99" t="s">
        <v>7</v>
      </c>
      <c r="K4" s="99" t="s">
        <v>8</v>
      </c>
      <c r="L4" s="100" t="s">
        <v>9</v>
      </c>
    </row>
    <row r="5" spans="1:12" ht="19.5" customHeight="1" thickTop="1">
      <c r="A5" s="8" t="s">
        <v>486</v>
      </c>
      <c r="B5" s="106">
        <v>4597935</v>
      </c>
      <c r="C5" s="107">
        <v>585233</v>
      </c>
      <c r="D5" s="108">
        <v>1436949</v>
      </c>
      <c r="E5" s="108">
        <v>153033</v>
      </c>
      <c r="F5" s="108">
        <v>87681</v>
      </c>
      <c r="G5" s="108">
        <v>776910</v>
      </c>
      <c r="H5" s="108">
        <v>482759</v>
      </c>
      <c r="I5" s="108">
        <v>43503</v>
      </c>
      <c r="J5" s="108">
        <v>288263</v>
      </c>
      <c r="K5" s="108">
        <v>549200</v>
      </c>
      <c r="L5" s="109">
        <f>B5-SUM(C5:K5)</f>
        <v>194404</v>
      </c>
    </row>
    <row r="6" spans="1:12" ht="19.5" customHeight="1">
      <c r="A6" s="8" t="s">
        <v>10</v>
      </c>
      <c r="B6" s="106">
        <v>10151409</v>
      </c>
      <c r="C6" s="107">
        <v>2208168</v>
      </c>
      <c r="D6" s="108">
        <v>3927427</v>
      </c>
      <c r="E6" s="108">
        <v>154335</v>
      </c>
      <c r="F6" s="108">
        <v>258905</v>
      </c>
      <c r="G6" s="108">
        <v>764132</v>
      </c>
      <c r="H6" s="108">
        <v>793190</v>
      </c>
      <c r="I6" s="108">
        <v>107203</v>
      </c>
      <c r="J6" s="108">
        <v>423616</v>
      </c>
      <c r="K6" s="108">
        <v>776250</v>
      </c>
      <c r="L6" s="109">
        <f>B6-SUM(C6:K6)</f>
        <v>738183</v>
      </c>
    </row>
    <row r="7" spans="1:12" ht="19.5" customHeight="1">
      <c r="A7" s="8">
        <v>6</v>
      </c>
      <c r="B7" s="106">
        <v>13454668</v>
      </c>
      <c r="C7" s="107">
        <v>2689834</v>
      </c>
      <c r="D7" s="108">
        <v>4980600</v>
      </c>
      <c r="E7" s="108">
        <v>159508</v>
      </c>
      <c r="F7" s="108">
        <v>310196</v>
      </c>
      <c r="G7" s="108">
        <v>974725</v>
      </c>
      <c r="H7" s="108">
        <v>726462</v>
      </c>
      <c r="I7" s="108">
        <v>380148</v>
      </c>
      <c r="J7" s="108">
        <v>525397</v>
      </c>
      <c r="K7" s="108">
        <v>1895400</v>
      </c>
      <c r="L7" s="109">
        <f>B7-SUM(C7:K7)</f>
        <v>812398</v>
      </c>
    </row>
    <row r="8" spans="1:12" ht="19.5" customHeight="1" hidden="1">
      <c r="A8" s="8"/>
      <c r="B8" s="106"/>
      <c r="C8" s="107"/>
      <c r="D8" s="108"/>
      <c r="E8" s="108"/>
      <c r="F8" s="108"/>
      <c r="G8" s="108"/>
      <c r="H8" s="108"/>
      <c r="I8" s="108"/>
      <c r="J8" s="108"/>
      <c r="K8" s="108"/>
      <c r="L8" s="109"/>
    </row>
    <row r="9" spans="1:12" ht="19.5" customHeight="1">
      <c r="A9" s="8">
        <v>11</v>
      </c>
      <c r="B9" s="106">
        <v>17424170</v>
      </c>
      <c r="C9" s="107">
        <v>2806001</v>
      </c>
      <c r="D9" s="108">
        <v>6394814</v>
      </c>
      <c r="E9" s="108">
        <v>194510</v>
      </c>
      <c r="F9" s="108">
        <v>282594</v>
      </c>
      <c r="G9" s="108">
        <v>1500563</v>
      </c>
      <c r="H9" s="108">
        <v>962173</v>
      </c>
      <c r="I9" s="108">
        <v>44033</v>
      </c>
      <c r="J9" s="108">
        <v>1618117</v>
      </c>
      <c r="K9" s="108">
        <v>2246485</v>
      </c>
      <c r="L9" s="109">
        <f>B9-SUM(C9:K9)</f>
        <v>1374880</v>
      </c>
    </row>
    <row r="10" spans="1:12" ht="19.5" customHeight="1">
      <c r="A10" s="8">
        <v>12</v>
      </c>
      <c r="B10" s="106">
        <v>16806503</v>
      </c>
      <c r="C10" s="107">
        <v>2700352</v>
      </c>
      <c r="D10" s="108">
        <v>6510307</v>
      </c>
      <c r="E10" s="108">
        <v>96548</v>
      </c>
      <c r="F10" s="108">
        <v>296110</v>
      </c>
      <c r="G10" s="108">
        <v>767703</v>
      </c>
      <c r="H10" s="108">
        <v>757071</v>
      </c>
      <c r="I10" s="108">
        <v>39814</v>
      </c>
      <c r="J10" s="108">
        <v>2052708</v>
      </c>
      <c r="K10" s="108">
        <v>1694915</v>
      </c>
      <c r="L10" s="109">
        <f>B10-SUM(C10:K10)</f>
        <v>1890975</v>
      </c>
    </row>
    <row r="11" spans="1:12" ht="19.5" customHeight="1">
      <c r="A11" s="8">
        <v>13</v>
      </c>
      <c r="B11" s="106">
        <v>17602490</v>
      </c>
      <c r="C11" s="107">
        <v>2728544</v>
      </c>
      <c r="D11" s="108">
        <v>6413015</v>
      </c>
      <c r="E11" s="108">
        <v>116202</v>
      </c>
      <c r="F11" s="108">
        <v>290377</v>
      </c>
      <c r="G11" s="108">
        <v>592297</v>
      </c>
      <c r="H11" s="108">
        <v>1160397</v>
      </c>
      <c r="I11" s="108">
        <v>74651</v>
      </c>
      <c r="J11" s="108">
        <v>2345334</v>
      </c>
      <c r="K11" s="108">
        <v>2380600</v>
      </c>
      <c r="L11" s="109">
        <f>B11-SUM(C11:K11)</f>
        <v>1501073</v>
      </c>
    </row>
    <row r="12" spans="1:12" ht="19.5" customHeight="1">
      <c r="A12" s="8">
        <v>14</v>
      </c>
      <c r="B12" s="106">
        <v>16890866</v>
      </c>
      <c r="C12" s="107">
        <v>2609221</v>
      </c>
      <c r="D12" s="108">
        <v>6350498</v>
      </c>
      <c r="E12" s="108">
        <v>143539</v>
      </c>
      <c r="F12" s="108">
        <v>473131</v>
      </c>
      <c r="G12" s="108">
        <v>704451</v>
      </c>
      <c r="H12" s="108">
        <v>636412</v>
      </c>
      <c r="I12" s="108">
        <v>262290</v>
      </c>
      <c r="J12" s="108">
        <v>2917856</v>
      </c>
      <c r="K12" s="108">
        <v>1377500</v>
      </c>
      <c r="L12" s="109">
        <f>B12-SUM(C12:K12)</f>
        <v>1415968</v>
      </c>
    </row>
    <row r="13" spans="1:12" ht="19.5" customHeight="1">
      <c r="A13" s="8">
        <v>15</v>
      </c>
      <c r="B13" s="106">
        <v>15397430</v>
      </c>
      <c r="C13" s="107">
        <v>2418086</v>
      </c>
      <c r="D13" s="108">
        <v>6221380</v>
      </c>
      <c r="E13" s="108">
        <v>120889</v>
      </c>
      <c r="F13" s="108">
        <v>506275</v>
      </c>
      <c r="G13" s="108">
        <v>724123</v>
      </c>
      <c r="H13" s="108">
        <v>470136</v>
      </c>
      <c r="I13" s="108">
        <v>27922</v>
      </c>
      <c r="J13" s="108">
        <v>2478850</v>
      </c>
      <c r="K13" s="108">
        <v>1338200</v>
      </c>
      <c r="L13" s="109">
        <f>B13-SUM(C13:K13)</f>
        <v>1091569</v>
      </c>
    </row>
    <row r="14" spans="1:12" ht="19.5" customHeight="1" hidden="1">
      <c r="A14" s="8"/>
      <c r="B14" s="106"/>
      <c r="C14" s="107"/>
      <c r="D14" s="108"/>
      <c r="E14" s="108"/>
      <c r="F14" s="108"/>
      <c r="G14" s="108"/>
      <c r="H14" s="108"/>
      <c r="I14" s="108"/>
      <c r="J14" s="108"/>
      <c r="K14" s="108"/>
      <c r="L14" s="109"/>
    </row>
    <row r="15" spans="1:12" ht="19.5" customHeight="1">
      <c r="A15" s="8">
        <v>16</v>
      </c>
      <c r="B15" s="106">
        <v>15106146</v>
      </c>
      <c r="C15" s="107">
        <v>2425120</v>
      </c>
      <c r="D15" s="108">
        <v>6188389</v>
      </c>
      <c r="E15" s="108">
        <v>99625</v>
      </c>
      <c r="F15" s="108">
        <v>506794</v>
      </c>
      <c r="G15" s="108">
        <v>689804</v>
      </c>
      <c r="H15" s="108">
        <v>413423</v>
      </c>
      <c r="I15" s="108">
        <v>27329</v>
      </c>
      <c r="J15" s="108">
        <v>2300376</v>
      </c>
      <c r="K15" s="108">
        <v>994600</v>
      </c>
      <c r="L15" s="109">
        <f>B15-SUM(C15:K15)</f>
        <v>1460686</v>
      </c>
    </row>
    <row r="16" spans="1:12" ht="19.5" customHeight="1">
      <c r="A16" s="8">
        <v>17</v>
      </c>
      <c r="B16" s="106">
        <v>14994106</v>
      </c>
      <c r="C16" s="107">
        <v>2362729</v>
      </c>
      <c r="D16" s="108">
        <v>6237400</v>
      </c>
      <c r="E16" s="108">
        <v>108543</v>
      </c>
      <c r="F16" s="108">
        <v>516657</v>
      </c>
      <c r="G16" s="108">
        <v>731478</v>
      </c>
      <c r="H16" s="108">
        <v>457535</v>
      </c>
      <c r="I16" s="108">
        <v>123158</v>
      </c>
      <c r="J16" s="108">
        <v>2193714</v>
      </c>
      <c r="K16" s="108">
        <v>891400</v>
      </c>
      <c r="L16" s="109">
        <f>B16-SUM(C16:K16)</f>
        <v>1371492</v>
      </c>
    </row>
    <row r="17" spans="1:12" ht="19.5" customHeight="1" thickBot="1">
      <c r="A17" s="9">
        <v>18</v>
      </c>
      <c r="B17" s="110">
        <v>14587543</v>
      </c>
      <c r="C17" s="111">
        <v>2275429</v>
      </c>
      <c r="D17" s="112">
        <v>5986184</v>
      </c>
      <c r="E17" s="112">
        <v>107461</v>
      </c>
      <c r="F17" s="112">
        <v>507366</v>
      </c>
      <c r="G17" s="112">
        <v>772501</v>
      </c>
      <c r="H17" s="112">
        <v>421166</v>
      </c>
      <c r="I17" s="112">
        <v>54143</v>
      </c>
      <c r="J17" s="112">
        <v>2446528</v>
      </c>
      <c r="K17" s="112">
        <v>599100</v>
      </c>
      <c r="L17" s="113">
        <f>B17-SUM(C17:K17)</f>
        <v>1417665</v>
      </c>
    </row>
    <row r="20" ht="14.25" thickBot="1">
      <c r="A20" s="7" t="s">
        <v>478</v>
      </c>
    </row>
    <row r="21" spans="1:13" ht="24.75" customHeight="1" thickBot="1">
      <c r="A21" s="97" t="s">
        <v>0</v>
      </c>
      <c r="B21" s="97" t="s">
        <v>1</v>
      </c>
      <c r="C21" s="98" t="s">
        <v>11</v>
      </c>
      <c r="D21" s="99" t="s">
        <v>12</v>
      </c>
      <c r="E21" s="99" t="s">
        <v>13</v>
      </c>
      <c r="F21" s="99" t="s">
        <v>14</v>
      </c>
      <c r="G21" s="99" t="s">
        <v>492</v>
      </c>
      <c r="H21" s="99" t="s">
        <v>563</v>
      </c>
      <c r="I21" s="99" t="s">
        <v>15</v>
      </c>
      <c r="J21" s="99" t="s">
        <v>16</v>
      </c>
      <c r="K21" s="99" t="s">
        <v>17</v>
      </c>
      <c r="L21" s="99" t="s">
        <v>562</v>
      </c>
      <c r="M21" s="101" t="s">
        <v>18</v>
      </c>
    </row>
    <row r="22" spans="1:15" ht="19.5" customHeight="1" thickTop="1">
      <c r="A22" s="8" t="s">
        <v>486</v>
      </c>
      <c r="B22" s="106">
        <v>4579819</v>
      </c>
      <c r="C22" s="107">
        <v>46056</v>
      </c>
      <c r="D22" s="108">
        <v>401262</v>
      </c>
      <c r="E22" s="108">
        <v>1052049</v>
      </c>
      <c r="F22" s="108">
        <v>158010</v>
      </c>
      <c r="G22" s="108">
        <v>612903</v>
      </c>
      <c r="H22" s="108">
        <v>349644</v>
      </c>
      <c r="I22" s="108">
        <v>776142</v>
      </c>
      <c r="J22" s="108">
        <v>109009</v>
      </c>
      <c r="K22" s="108">
        <v>882516</v>
      </c>
      <c r="L22" s="108">
        <v>67597</v>
      </c>
      <c r="M22" s="114">
        <v>124631</v>
      </c>
      <c r="O22" s="138"/>
    </row>
    <row r="23" spans="1:15" ht="19.5" customHeight="1">
      <c r="A23" s="8" t="s">
        <v>10</v>
      </c>
      <c r="B23" s="106">
        <v>10092461</v>
      </c>
      <c r="C23" s="107">
        <v>130446</v>
      </c>
      <c r="D23" s="108">
        <v>1465240</v>
      </c>
      <c r="E23" s="108">
        <v>1873675</v>
      </c>
      <c r="F23" s="108">
        <v>481110</v>
      </c>
      <c r="G23" s="108">
        <v>1008885</v>
      </c>
      <c r="H23" s="108">
        <v>450353</v>
      </c>
      <c r="I23" s="108">
        <v>1615270</v>
      </c>
      <c r="J23" s="108">
        <v>234277</v>
      </c>
      <c r="K23" s="108">
        <v>1691624</v>
      </c>
      <c r="L23" s="108">
        <v>14734</v>
      </c>
      <c r="M23" s="114">
        <v>1126847</v>
      </c>
      <c r="O23" s="138"/>
    </row>
    <row r="24" spans="1:15" ht="19.5" customHeight="1">
      <c r="A24" s="8">
        <v>6</v>
      </c>
      <c r="B24" s="106">
        <v>13243808</v>
      </c>
      <c r="C24" s="107">
        <v>161789</v>
      </c>
      <c r="D24" s="108">
        <v>1495451</v>
      </c>
      <c r="E24" s="108">
        <v>2193123</v>
      </c>
      <c r="F24" s="108">
        <v>862749</v>
      </c>
      <c r="G24" s="108">
        <v>1272349</v>
      </c>
      <c r="H24" s="108">
        <v>1196562</v>
      </c>
      <c r="I24" s="108">
        <v>2645685</v>
      </c>
      <c r="J24" s="108">
        <v>343555</v>
      </c>
      <c r="K24" s="108">
        <v>1461981</v>
      </c>
      <c r="L24" s="108">
        <v>19680</v>
      </c>
      <c r="M24" s="114">
        <v>1590884</v>
      </c>
      <c r="O24" s="138"/>
    </row>
    <row r="25" spans="1:15" ht="19.5" customHeight="1">
      <c r="A25" s="8">
        <v>11</v>
      </c>
      <c r="B25" s="106">
        <v>16952909</v>
      </c>
      <c r="C25" s="107">
        <v>160690</v>
      </c>
      <c r="D25" s="108">
        <v>1678286</v>
      </c>
      <c r="E25" s="108">
        <v>3226193</v>
      </c>
      <c r="F25" s="108">
        <v>901320</v>
      </c>
      <c r="G25" s="108">
        <v>1325492</v>
      </c>
      <c r="H25" s="108">
        <v>1048530</v>
      </c>
      <c r="I25" s="108">
        <v>4564310</v>
      </c>
      <c r="J25" s="108">
        <v>366958</v>
      </c>
      <c r="K25" s="108">
        <v>1744621</v>
      </c>
      <c r="L25" s="108">
        <v>15744</v>
      </c>
      <c r="M25" s="114">
        <v>1920765</v>
      </c>
      <c r="O25" s="138"/>
    </row>
    <row r="26" spans="1:15" ht="19.5" customHeight="1">
      <c r="A26" s="8">
        <v>12</v>
      </c>
      <c r="B26" s="106">
        <v>16321572</v>
      </c>
      <c r="C26" s="107">
        <v>154827</v>
      </c>
      <c r="D26" s="108">
        <v>1837595</v>
      </c>
      <c r="E26" s="108">
        <v>2335974</v>
      </c>
      <c r="F26" s="108">
        <v>718851</v>
      </c>
      <c r="G26" s="108">
        <v>1269503</v>
      </c>
      <c r="H26" s="108">
        <v>974273</v>
      </c>
      <c r="I26" s="108">
        <v>4974834</v>
      </c>
      <c r="J26" s="108">
        <v>345941</v>
      </c>
      <c r="K26" s="108">
        <v>1586182</v>
      </c>
      <c r="L26" s="108">
        <v>18855</v>
      </c>
      <c r="M26" s="114">
        <v>2104737</v>
      </c>
      <c r="O26" s="138"/>
    </row>
    <row r="27" spans="1:15" ht="19.5" customHeight="1">
      <c r="A27" s="8">
        <v>13</v>
      </c>
      <c r="B27" s="106">
        <v>17140801</v>
      </c>
      <c r="C27" s="107">
        <v>159053</v>
      </c>
      <c r="D27" s="108">
        <v>3248333</v>
      </c>
      <c r="E27" s="108">
        <v>2772770</v>
      </c>
      <c r="F27" s="108">
        <v>714470</v>
      </c>
      <c r="G27" s="108">
        <v>1126888</v>
      </c>
      <c r="H27" s="108">
        <v>1060308</v>
      </c>
      <c r="I27" s="108">
        <v>4087409</v>
      </c>
      <c r="J27" s="108">
        <v>369555</v>
      </c>
      <c r="K27" s="108">
        <v>1344856</v>
      </c>
      <c r="L27" s="108">
        <v>10876</v>
      </c>
      <c r="M27" s="114">
        <v>2246283</v>
      </c>
      <c r="O27" s="138"/>
    </row>
    <row r="28" spans="1:16" ht="19.5" customHeight="1">
      <c r="A28" s="8">
        <v>14</v>
      </c>
      <c r="B28" s="106">
        <v>16592513</v>
      </c>
      <c r="C28" s="107">
        <v>150349</v>
      </c>
      <c r="D28" s="108">
        <v>2032241</v>
      </c>
      <c r="E28" s="108">
        <v>2538811</v>
      </c>
      <c r="F28" s="108">
        <v>769299</v>
      </c>
      <c r="G28" s="108">
        <v>1178168</v>
      </c>
      <c r="H28" s="108">
        <v>1333886</v>
      </c>
      <c r="I28" s="108">
        <v>4492060</v>
      </c>
      <c r="J28" s="108">
        <v>398856</v>
      </c>
      <c r="K28" s="108">
        <v>1256290</v>
      </c>
      <c r="L28" s="108">
        <v>11304</v>
      </c>
      <c r="M28" s="114">
        <v>2431249</v>
      </c>
      <c r="O28" s="138"/>
      <c r="P28" s="138"/>
    </row>
    <row r="29" spans="1:16" ht="19.5" customHeight="1">
      <c r="A29" s="8">
        <v>15</v>
      </c>
      <c r="B29" s="106">
        <v>15037829</v>
      </c>
      <c r="C29" s="107">
        <v>137778</v>
      </c>
      <c r="D29" s="108">
        <v>2177215</v>
      </c>
      <c r="E29" s="108">
        <v>2453456</v>
      </c>
      <c r="F29" s="108">
        <v>791847</v>
      </c>
      <c r="G29" s="108">
        <v>873613</v>
      </c>
      <c r="H29" s="108">
        <v>1193419</v>
      </c>
      <c r="I29" s="108">
        <v>3541400</v>
      </c>
      <c r="J29" s="108">
        <v>426344</v>
      </c>
      <c r="K29" s="108">
        <v>888417</v>
      </c>
      <c r="L29" s="108">
        <v>65053</v>
      </c>
      <c r="M29" s="114">
        <v>2489287</v>
      </c>
      <c r="O29" s="138"/>
      <c r="P29" s="138"/>
    </row>
    <row r="30" spans="1:15" ht="19.5" customHeight="1" hidden="1">
      <c r="A30" s="8"/>
      <c r="B30" s="106"/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14"/>
      <c r="O30" s="138"/>
    </row>
    <row r="31" spans="1:16" ht="19.5" customHeight="1">
      <c r="A31" s="8">
        <v>16</v>
      </c>
      <c r="B31" s="106">
        <v>14688386</v>
      </c>
      <c r="C31" s="107">
        <v>135746</v>
      </c>
      <c r="D31" s="108">
        <v>1798571</v>
      </c>
      <c r="E31" s="108">
        <v>2568702</v>
      </c>
      <c r="F31" s="108">
        <v>793610</v>
      </c>
      <c r="G31" s="108">
        <v>802881</v>
      </c>
      <c r="H31" s="108">
        <v>1144906</v>
      </c>
      <c r="I31" s="108">
        <v>3560866</v>
      </c>
      <c r="J31" s="108">
        <v>422772</v>
      </c>
      <c r="K31" s="108">
        <v>923717</v>
      </c>
      <c r="L31" s="108">
        <v>17323</v>
      </c>
      <c r="M31" s="114">
        <v>2519292</v>
      </c>
      <c r="O31" s="138"/>
      <c r="P31" s="138"/>
    </row>
    <row r="32" spans="1:16" ht="19.5" customHeight="1">
      <c r="A32" s="8">
        <v>17</v>
      </c>
      <c r="B32" s="106">
        <v>14530578</v>
      </c>
      <c r="C32" s="107">
        <v>126438</v>
      </c>
      <c r="D32" s="108">
        <v>1631255</v>
      </c>
      <c r="E32" s="108">
        <v>2504930</v>
      </c>
      <c r="F32" s="108">
        <v>690609</v>
      </c>
      <c r="G32" s="108">
        <v>799025</v>
      </c>
      <c r="H32" s="108">
        <v>1118581</v>
      </c>
      <c r="I32" s="108">
        <v>3420638</v>
      </c>
      <c r="J32" s="108">
        <v>388260</v>
      </c>
      <c r="K32" s="108">
        <v>1138241</v>
      </c>
      <c r="L32" s="108">
        <v>104845</v>
      </c>
      <c r="M32" s="114">
        <v>2607756</v>
      </c>
      <c r="O32" s="138"/>
      <c r="P32" s="138"/>
    </row>
    <row r="33" spans="1:16" ht="19.5" customHeight="1" thickBot="1">
      <c r="A33" s="9">
        <v>18</v>
      </c>
      <c r="B33" s="110">
        <v>14261151</v>
      </c>
      <c r="C33" s="111">
        <v>123725</v>
      </c>
      <c r="D33" s="112">
        <v>1658198</v>
      </c>
      <c r="E33" s="112">
        <v>2533526</v>
      </c>
      <c r="F33" s="112">
        <v>691513</v>
      </c>
      <c r="G33" s="112">
        <v>768052</v>
      </c>
      <c r="H33" s="112">
        <v>1163916</v>
      </c>
      <c r="I33" s="112">
        <v>3483525</v>
      </c>
      <c r="J33" s="112">
        <v>406733</v>
      </c>
      <c r="K33" s="112">
        <v>879000</v>
      </c>
      <c r="L33" s="112">
        <v>120150</v>
      </c>
      <c r="M33" s="113">
        <v>2432813</v>
      </c>
      <c r="O33" s="138"/>
      <c r="P33" s="138"/>
    </row>
    <row r="34" ht="13.5">
      <c r="K34" s="13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&amp;R&amp;12行財政</oddHeader>
    <oddFooter>&amp;C93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53"/>
  <sheetViews>
    <sheetView zoomScalePageLayoutView="0" workbookViewId="0" topLeftCell="A1">
      <pane ySplit="4" topLeftCell="BM29" activePane="bottomLeft" state="frozen"/>
      <selection pane="topLeft" activeCell="A1" sqref="A1"/>
      <selection pane="bottomLeft" activeCell="G24" sqref="G24"/>
    </sheetView>
  </sheetViews>
  <sheetFormatPr defaultColWidth="9.00390625" defaultRowHeight="13.5"/>
  <cols>
    <col min="1" max="1" width="9.00390625" style="7" customWidth="1"/>
    <col min="2" max="2" width="9.75390625" style="0" customWidth="1"/>
    <col min="3" max="11" width="8.125" style="0" customWidth="1"/>
  </cols>
  <sheetData>
    <row r="1" ht="17.25">
      <c r="A1" s="96" t="s">
        <v>479</v>
      </c>
    </row>
    <row r="2" ht="17.25">
      <c r="A2" s="96"/>
    </row>
    <row r="3" spans="9:11" ht="14.25" thickBot="1">
      <c r="I3" s="246" t="s">
        <v>576</v>
      </c>
      <c r="K3" s="201" t="s">
        <v>494</v>
      </c>
    </row>
    <row r="4" spans="1:11" s="105" customFormat="1" ht="24.75" customHeight="1" thickBot="1">
      <c r="A4" s="97" t="s">
        <v>568</v>
      </c>
      <c r="B4" s="97" t="s">
        <v>1</v>
      </c>
      <c r="C4" s="98" t="s">
        <v>21</v>
      </c>
      <c r="D4" s="99" t="s">
        <v>22</v>
      </c>
      <c r="E4" s="99" t="s">
        <v>23</v>
      </c>
      <c r="F4" s="99" t="s">
        <v>24</v>
      </c>
      <c r="G4" s="99" t="s">
        <v>25</v>
      </c>
      <c r="H4" s="99" t="s">
        <v>26</v>
      </c>
      <c r="I4" s="99" t="s">
        <v>27</v>
      </c>
      <c r="J4" s="99" t="s">
        <v>28</v>
      </c>
      <c r="K4" s="100" t="s">
        <v>9</v>
      </c>
    </row>
    <row r="5" spans="1:11" ht="19.5" customHeight="1" hidden="1" thickTop="1">
      <c r="A5" s="8" t="s">
        <v>29</v>
      </c>
      <c r="B5" s="106">
        <f>SUM(C5:K5)</f>
        <v>96561</v>
      </c>
      <c r="C5" s="115">
        <v>28482</v>
      </c>
      <c r="D5" s="102">
        <v>50277</v>
      </c>
      <c r="E5" s="102">
        <v>1740</v>
      </c>
      <c r="F5" s="102">
        <v>8097</v>
      </c>
      <c r="G5" s="102">
        <v>6129</v>
      </c>
      <c r="H5" s="102">
        <v>503</v>
      </c>
      <c r="I5" s="102">
        <v>1079</v>
      </c>
      <c r="J5" s="102" t="s">
        <v>19</v>
      </c>
      <c r="K5" s="103">
        <v>254</v>
      </c>
    </row>
    <row r="6" spans="1:11" ht="19.5" customHeight="1" hidden="1">
      <c r="A6" s="8">
        <v>40</v>
      </c>
      <c r="B6" s="106">
        <f>SUM(C6:K6)</f>
        <v>135578</v>
      </c>
      <c r="C6" s="115">
        <v>38603</v>
      </c>
      <c r="D6" s="102">
        <v>61063</v>
      </c>
      <c r="E6" s="102">
        <v>6404</v>
      </c>
      <c r="F6" s="102">
        <v>19309</v>
      </c>
      <c r="G6" s="102">
        <v>7588</v>
      </c>
      <c r="H6" s="102">
        <v>934</v>
      </c>
      <c r="I6" s="102">
        <v>1397</v>
      </c>
      <c r="J6" s="102" t="s">
        <v>19</v>
      </c>
      <c r="K6" s="103">
        <v>280</v>
      </c>
    </row>
    <row r="7" spans="1:11" ht="19.5" customHeight="1" hidden="1">
      <c r="A7" s="8">
        <v>45</v>
      </c>
      <c r="B7" s="106">
        <v>251161</v>
      </c>
      <c r="C7" s="115">
        <v>75653</v>
      </c>
      <c r="D7" s="102">
        <v>102208</v>
      </c>
      <c r="E7" s="102">
        <v>12987</v>
      </c>
      <c r="F7" s="102">
        <v>40105</v>
      </c>
      <c r="G7" s="102">
        <v>14116</v>
      </c>
      <c r="H7" s="102">
        <v>669</v>
      </c>
      <c r="I7" s="102">
        <v>5026</v>
      </c>
      <c r="J7" s="102" t="s">
        <v>19</v>
      </c>
      <c r="K7" s="103">
        <v>396</v>
      </c>
    </row>
    <row r="8" spans="1:11" ht="19.5" customHeight="1" hidden="1">
      <c r="A8" s="8">
        <v>50</v>
      </c>
      <c r="B8" s="106">
        <f aca="true" t="shared" si="0" ref="B8:B30">SUM(C8:K8)</f>
        <v>585233</v>
      </c>
      <c r="C8" s="115">
        <v>223443</v>
      </c>
      <c r="D8" s="102">
        <v>228816</v>
      </c>
      <c r="E8" s="102">
        <v>14814</v>
      </c>
      <c r="F8" s="102">
        <v>63384</v>
      </c>
      <c r="G8" s="102">
        <v>28319</v>
      </c>
      <c r="H8" s="102">
        <v>375</v>
      </c>
      <c r="I8" s="102">
        <v>19461</v>
      </c>
      <c r="J8" s="102" t="s">
        <v>19</v>
      </c>
      <c r="K8" s="103">
        <v>6621</v>
      </c>
    </row>
    <row r="9" spans="1:11" ht="19.5" customHeight="1" hidden="1">
      <c r="A9" s="8">
        <v>55</v>
      </c>
      <c r="B9" s="106">
        <v>1200251</v>
      </c>
      <c r="C9" s="115">
        <v>479554</v>
      </c>
      <c r="D9" s="102">
        <v>484456</v>
      </c>
      <c r="E9" s="102">
        <v>24756</v>
      </c>
      <c r="F9" s="102">
        <v>100197</v>
      </c>
      <c r="G9" s="102">
        <v>73228</v>
      </c>
      <c r="H9" s="102">
        <v>352</v>
      </c>
      <c r="I9" s="102">
        <v>32909</v>
      </c>
      <c r="J9" s="102">
        <v>4980</v>
      </c>
      <c r="K9" s="103" t="s">
        <v>19</v>
      </c>
    </row>
    <row r="10" spans="1:11" ht="19.5" customHeight="1" hidden="1">
      <c r="A10" s="8">
        <v>59</v>
      </c>
      <c r="B10" s="106">
        <v>1774705</v>
      </c>
      <c r="C10" s="115">
        <v>764635</v>
      </c>
      <c r="D10" s="102">
        <v>684231</v>
      </c>
      <c r="E10" s="102">
        <v>34101</v>
      </c>
      <c r="F10" s="102">
        <v>130411</v>
      </c>
      <c r="G10" s="102">
        <v>102672</v>
      </c>
      <c r="H10" s="102">
        <v>566</v>
      </c>
      <c r="I10" s="102">
        <v>46849</v>
      </c>
      <c r="J10" s="102">
        <v>11239</v>
      </c>
      <c r="K10" s="103" t="s">
        <v>19</v>
      </c>
    </row>
    <row r="11" spans="1:11" ht="19.5" customHeight="1" hidden="1">
      <c r="A11" s="8"/>
      <c r="B11" s="106"/>
      <c r="C11" s="115"/>
      <c r="D11" s="102"/>
      <c r="E11" s="102"/>
      <c r="F11" s="102"/>
      <c r="G11" s="102"/>
      <c r="H11" s="102"/>
      <c r="I11" s="102"/>
      <c r="J11" s="102"/>
      <c r="K11" s="103"/>
    </row>
    <row r="12" spans="1:11" ht="19.5" customHeight="1" hidden="1">
      <c r="A12" s="8">
        <v>60</v>
      </c>
      <c r="B12" s="106">
        <v>1883448</v>
      </c>
      <c r="C12" s="212">
        <v>814187</v>
      </c>
      <c r="D12" s="213">
        <v>745216</v>
      </c>
      <c r="E12" s="213">
        <v>35607</v>
      </c>
      <c r="F12" s="213">
        <v>122770</v>
      </c>
      <c r="G12" s="213">
        <v>109638</v>
      </c>
      <c r="H12" s="213">
        <v>306</v>
      </c>
      <c r="I12" s="213">
        <v>51474</v>
      </c>
      <c r="J12" s="213">
        <v>4250</v>
      </c>
      <c r="K12" s="214" t="s">
        <v>19</v>
      </c>
    </row>
    <row r="13" spans="1:11" ht="19.5" customHeight="1" hidden="1">
      <c r="A13" s="8">
        <v>61</v>
      </c>
      <c r="B13" s="106">
        <v>2003527</v>
      </c>
      <c r="C13" s="115">
        <v>864177</v>
      </c>
      <c r="D13" s="102">
        <v>805486</v>
      </c>
      <c r="E13" s="102">
        <v>36250</v>
      </c>
      <c r="F13" s="102">
        <v>135094</v>
      </c>
      <c r="G13" s="102">
        <v>100417</v>
      </c>
      <c r="H13" s="102">
        <v>504</v>
      </c>
      <c r="I13" s="102">
        <v>56553</v>
      </c>
      <c r="J13" s="102">
        <v>5047</v>
      </c>
      <c r="K13" s="103" t="s">
        <v>19</v>
      </c>
    </row>
    <row r="14" spans="1:11" ht="19.5" customHeight="1" hidden="1">
      <c r="A14" s="8">
        <v>62</v>
      </c>
      <c r="B14" s="106">
        <v>2087597</v>
      </c>
      <c r="C14" s="115">
        <v>906567</v>
      </c>
      <c r="D14" s="102">
        <v>844305</v>
      </c>
      <c r="E14" s="102">
        <v>37563</v>
      </c>
      <c r="F14" s="102">
        <v>137980</v>
      </c>
      <c r="G14" s="102">
        <v>97606</v>
      </c>
      <c r="H14" s="102" t="s">
        <v>19</v>
      </c>
      <c r="I14" s="102">
        <v>58649</v>
      </c>
      <c r="J14" s="102">
        <v>4928</v>
      </c>
      <c r="K14" s="103" t="s">
        <v>19</v>
      </c>
    </row>
    <row r="15" spans="1:11" ht="19.5" customHeight="1" hidden="1">
      <c r="A15" s="8">
        <v>63</v>
      </c>
      <c r="B15" s="106">
        <v>2225911</v>
      </c>
      <c r="C15" s="115">
        <v>994336</v>
      </c>
      <c r="D15" s="102">
        <v>888105</v>
      </c>
      <c r="E15" s="102">
        <v>38772</v>
      </c>
      <c r="F15" s="102">
        <v>137743</v>
      </c>
      <c r="G15" s="102">
        <v>101035</v>
      </c>
      <c r="H15" s="102">
        <v>89</v>
      </c>
      <c r="I15" s="102">
        <v>61463</v>
      </c>
      <c r="J15" s="102">
        <v>4368</v>
      </c>
      <c r="K15" s="103" t="s">
        <v>19</v>
      </c>
    </row>
    <row r="16" spans="1:11" ht="19.5" customHeight="1" hidden="1">
      <c r="A16" s="8"/>
      <c r="B16" s="106"/>
      <c r="C16" s="115"/>
      <c r="D16" s="102"/>
      <c r="E16" s="102"/>
      <c r="F16" s="102"/>
      <c r="G16" s="102"/>
      <c r="H16" s="102"/>
      <c r="I16" s="102"/>
      <c r="J16" s="102"/>
      <c r="K16" s="103"/>
    </row>
    <row r="17" spans="1:11" ht="19.5" customHeight="1" collapsed="1" thickTop="1">
      <c r="A17" s="8" t="s">
        <v>10</v>
      </c>
      <c r="B17" s="106">
        <f t="shared" si="0"/>
        <v>2208167</v>
      </c>
      <c r="C17" s="115">
        <v>1034458</v>
      </c>
      <c r="D17" s="102">
        <v>916044</v>
      </c>
      <c r="E17" s="102">
        <v>40170</v>
      </c>
      <c r="F17" s="102">
        <v>129696</v>
      </c>
      <c r="G17" s="102">
        <v>17148</v>
      </c>
      <c r="H17" s="102" t="s">
        <v>19</v>
      </c>
      <c r="I17" s="102">
        <v>65603</v>
      </c>
      <c r="J17" s="102">
        <v>5048</v>
      </c>
      <c r="K17" s="103" t="s">
        <v>19</v>
      </c>
    </row>
    <row r="18" spans="1:11" ht="19.5" customHeight="1">
      <c r="A18" s="8">
        <v>2</v>
      </c>
      <c r="B18" s="106">
        <f t="shared" si="0"/>
        <v>2357360</v>
      </c>
      <c r="C18" s="115">
        <v>1115795</v>
      </c>
      <c r="D18" s="102">
        <v>989211</v>
      </c>
      <c r="E18" s="102">
        <v>41240</v>
      </c>
      <c r="F18" s="102">
        <v>136306</v>
      </c>
      <c r="G18" s="102" t="s">
        <v>19</v>
      </c>
      <c r="H18" s="102" t="s">
        <v>19</v>
      </c>
      <c r="I18" s="102">
        <v>69587</v>
      </c>
      <c r="J18" s="102">
        <v>5221</v>
      </c>
      <c r="K18" s="103" t="s">
        <v>19</v>
      </c>
    </row>
    <row r="19" spans="1:11" ht="19.5" customHeight="1">
      <c r="A19" s="8">
        <v>3</v>
      </c>
      <c r="B19" s="106">
        <f t="shared" si="0"/>
        <v>2505820</v>
      </c>
      <c r="C19" s="115">
        <v>1195826</v>
      </c>
      <c r="D19" s="102">
        <v>1053057</v>
      </c>
      <c r="E19" s="102">
        <v>42770</v>
      </c>
      <c r="F19" s="102">
        <v>136806</v>
      </c>
      <c r="G19" s="102" t="s">
        <v>19</v>
      </c>
      <c r="H19" s="102" t="s">
        <v>19</v>
      </c>
      <c r="I19" s="102">
        <v>72184</v>
      </c>
      <c r="J19" s="102">
        <v>5177</v>
      </c>
      <c r="K19" s="103" t="s">
        <v>19</v>
      </c>
    </row>
    <row r="20" spans="1:11" ht="19.5" customHeight="1">
      <c r="A20" s="8">
        <v>4</v>
      </c>
      <c r="B20" s="106">
        <f t="shared" si="0"/>
        <v>2592172</v>
      </c>
      <c r="C20" s="115">
        <v>1204204</v>
      </c>
      <c r="D20" s="102">
        <v>1128104</v>
      </c>
      <c r="E20" s="102">
        <v>44574</v>
      </c>
      <c r="F20" s="102">
        <v>135271</v>
      </c>
      <c r="G20" s="102" t="s">
        <v>19</v>
      </c>
      <c r="H20" s="102" t="s">
        <v>19</v>
      </c>
      <c r="I20" s="102">
        <v>74432</v>
      </c>
      <c r="J20" s="102">
        <v>5587</v>
      </c>
      <c r="K20" s="103" t="s">
        <v>31</v>
      </c>
    </row>
    <row r="21" spans="1:11" ht="19.5" customHeight="1">
      <c r="A21" s="8">
        <v>5</v>
      </c>
      <c r="B21" s="106">
        <v>2735529</v>
      </c>
      <c r="C21" s="115">
        <v>1265022</v>
      </c>
      <c r="D21" s="102">
        <v>1196239</v>
      </c>
      <c r="E21" s="102">
        <v>45880</v>
      </c>
      <c r="F21" s="102">
        <v>137352</v>
      </c>
      <c r="G21" s="102" t="s">
        <v>487</v>
      </c>
      <c r="H21" s="102" t="s">
        <v>487</v>
      </c>
      <c r="I21" s="102">
        <v>76319</v>
      </c>
      <c r="J21" s="102">
        <v>8760</v>
      </c>
      <c r="K21" s="103">
        <v>5956</v>
      </c>
    </row>
    <row r="22" spans="1:11" ht="19.5" customHeight="1" hidden="1">
      <c r="A22" s="8"/>
      <c r="B22" s="106"/>
      <c r="C22" s="115"/>
      <c r="D22" s="102"/>
      <c r="E22" s="102"/>
      <c r="F22" s="102"/>
      <c r="G22" s="102"/>
      <c r="H22" s="102"/>
      <c r="I22" s="102"/>
      <c r="J22" s="102"/>
      <c r="K22" s="103"/>
    </row>
    <row r="23" spans="1:11" ht="19.5" customHeight="1">
      <c r="A23" s="8">
        <v>6</v>
      </c>
      <c r="B23" s="106">
        <f t="shared" si="0"/>
        <v>2689834</v>
      </c>
      <c r="C23" s="115">
        <v>1199134</v>
      </c>
      <c r="D23" s="102">
        <v>1220855</v>
      </c>
      <c r="E23" s="102">
        <v>47495</v>
      </c>
      <c r="F23" s="102">
        <v>136135</v>
      </c>
      <c r="G23" s="102" t="s">
        <v>487</v>
      </c>
      <c r="H23" s="102" t="s">
        <v>487</v>
      </c>
      <c r="I23" s="102">
        <v>71826</v>
      </c>
      <c r="J23" s="102">
        <v>8881</v>
      </c>
      <c r="K23" s="103">
        <v>5508</v>
      </c>
    </row>
    <row r="24" spans="1:11" ht="19.5" customHeight="1">
      <c r="A24" s="8">
        <v>7</v>
      </c>
      <c r="B24" s="106">
        <f t="shared" si="0"/>
        <v>2760837</v>
      </c>
      <c r="C24" s="115">
        <v>1236268</v>
      </c>
      <c r="D24" s="102">
        <v>1250957</v>
      </c>
      <c r="E24" s="102">
        <v>49056</v>
      </c>
      <c r="F24" s="102">
        <v>136707</v>
      </c>
      <c r="G24" s="102" t="s">
        <v>487</v>
      </c>
      <c r="H24" s="102" t="s">
        <v>487</v>
      </c>
      <c r="I24" s="102">
        <v>74518</v>
      </c>
      <c r="J24" s="102">
        <v>7929</v>
      </c>
      <c r="K24" s="103">
        <v>5402</v>
      </c>
    </row>
    <row r="25" spans="1:11" ht="19.5" customHeight="1">
      <c r="A25" s="8">
        <v>8</v>
      </c>
      <c r="B25" s="106">
        <f t="shared" si="0"/>
        <v>2872715</v>
      </c>
      <c r="C25" s="115">
        <v>1275236</v>
      </c>
      <c r="D25" s="102">
        <v>1317751</v>
      </c>
      <c r="E25" s="102">
        <v>51080</v>
      </c>
      <c r="F25" s="102">
        <v>134783</v>
      </c>
      <c r="G25" s="102" t="s">
        <v>487</v>
      </c>
      <c r="H25" s="102" t="s">
        <v>487</v>
      </c>
      <c r="I25" s="102">
        <v>76839</v>
      </c>
      <c r="J25" s="102">
        <v>10414</v>
      </c>
      <c r="K25" s="103">
        <v>6612</v>
      </c>
    </row>
    <row r="26" spans="1:11" ht="19.5" customHeight="1">
      <c r="A26" s="8">
        <v>9</v>
      </c>
      <c r="B26" s="106">
        <f t="shared" si="0"/>
        <v>2977652</v>
      </c>
      <c r="C26" s="115">
        <v>1397344</v>
      </c>
      <c r="D26" s="102">
        <v>1284833</v>
      </c>
      <c r="E26" s="102">
        <v>52435</v>
      </c>
      <c r="F26" s="102">
        <v>157468</v>
      </c>
      <c r="G26" s="102" t="s">
        <v>487</v>
      </c>
      <c r="H26" s="102" t="s">
        <v>487</v>
      </c>
      <c r="I26" s="102">
        <v>72313</v>
      </c>
      <c r="J26" s="102">
        <v>7614</v>
      </c>
      <c r="K26" s="103">
        <v>5645</v>
      </c>
    </row>
    <row r="27" spans="1:11" ht="19.5" customHeight="1">
      <c r="A27" s="8">
        <v>10</v>
      </c>
      <c r="B27" s="106">
        <f>SUM(C27:K27)</f>
        <v>2773234</v>
      </c>
      <c r="C27" s="115">
        <v>1106287</v>
      </c>
      <c r="D27" s="102">
        <v>1370271</v>
      </c>
      <c r="E27" s="102">
        <v>53595</v>
      </c>
      <c r="F27" s="102">
        <v>155688</v>
      </c>
      <c r="G27" s="102" t="s">
        <v>487</v>
      </c>
      <c r="H27" s="102" t="s">
        <v>487</v>
      </c>
      <c r="I27" s="102">
        <v>75591</v>
      </c>
      <c r="J27" s="102">
        <v>6294</v>
      </c>
      <c r="K27" s="103">
        <v>5508</v>
      </c>
    </row>
    <row r="28" spans="1:11" ht="19.5" customHeight="1" hidden="1">
      <c r="A28" s="8"/>
      <c r="B28" s="116"/>
      <c r="C28" s="115"/>
      <c r="D28" s="102"/>
      <c r="E28" s="102"/>
      <c r="F28" s="102"/>
      <c r="G28" s="102"/>
      <c r="H28" s="102"/>
      <c r="I28" s="102"/>
      <c r="J28" s="102"/>
      <c r="K28" s="103"/>
    </row>
    <row r="29" spans="1:11" ht="19.5" customHeight="1">
      <c r="A29" s="8">
        <v>11</v>
      </c>
      <c r="B29" s="106">
        <f t="shared" si="0"/>
        <v>2806001</v>
      </c>
      <c r="C29" s="115">
        <v>1102233</v>
      </c>
      <c r="D29" s="102">
        <v>1393446</v>
      </c>
      <c r="E29" s="102">
        <v>55115</v>
      </c>
      <c r="F29" s="102">
        <v>161618</v>
      </c>
      <c r="G29" s="102" t="s">
        <v>487</v>
      </c>
      <c r="H29" s="102" t="s">
        <v>487</v>
      </c>
      <c r="I29" s="102">
        <v>78240</v>
      </c>
      <c r="J29" s="102">
        <v>6565</v>
      </c>
      <c r="K29" s="103">
        <v>8784</v>
      </c>
    </row>
    <row r="30" spans="1:11" ht="19.5" customHeight="1">
      <c r="A30" s="8">
        <v>12</v>
      </c>
      <c r="B30" s="106">
        <f t="shared" si="0"/>
        <v>2700353</v>
      </c>
      <c r="C30" s="115">
        <v>1064222</v>
      </c>
      <c r="D30" s="102">
        <v>1325550</v>
      </c>
      <c r="E30" s="102">
        <v>56460</v>
      </c>
      <c r="F30" s="102">
        <v>164268</v>
      </c>
      <c r="G30" s="102" t="s">
        <v>487</v>
      </c>
      <c r="H30" s="102" t="s">
        <v>487</v>
      </c>
      <c r="I30" s="102">
        <v>73525</v>
      </c>
      <c r="J30" s="102">
        <v>5943</v>
      </c>
      <c r="K30" s="103">
        <v>10385</v>
      </c>
    </row>
    <row r="31" spans="1:11" ht="19.5" customHeight="1">
      <c r="A31" s="8">
        <v>13</v>
      </c>
      <c r="B31" s="106">
        <v>2728544</v>
      </c>
      <c r="C31" s="115">
        <v>981839</v>
      </c>
      <c r="D31" s="102">
        <v>1426811</v>
      </c>
      <c r="E31" s="102">
        <v>58627</v>
      </c>
      <c r="F31" s="102">
        <v>165570</v>
      </c>
      <c r="G31" s="102" t="s">
        <v>489</v>
      </c>
      <c r="H31" s="102" t="s">
        <v>489</v>
      </c>
      <c r="I31" s="102">
        <v>79822</v>
      </c>
      <c r="J31" s="102">
        <v>5691</v>
      </c>
      <c r="K31" s="103">
        <v>10184</v>
      </c>
    </row>
    <row r="32" spans="1:11" ht="19.5" customHeight="1">
      <c r="A32" s="8">
        <v>14</v>
      </c>
      <c r="B32" s="106">
        <f>SUM(C32:K32)</f>
        <v>2609221</v>
      </c>
      <c r="C32" s="115">
        <f>D49</f>
        <v>914610</v>
      </c>
      <c r="D32" s="102">
        <v>1385350</v>
      </c>
      <c r="E32" s="102">
        <v>60523</v>
      </c>
      <c r="F32" s="102">
        <v>157135</v>
      </c>
      <c r="G32" s="102" t="s">
        <v>489</v>
      </c>
      <c r="H32" s="102" t="s">
        <v>489</v>
      </c>
      <c r="I32" s="102">
        <v>75305</v>
      </c>
      <c r="J32" s="102">
        <v>4605</v>
      </c>
      <c r="K32" s="103">
        <v>11693</v>
      </c>
    </row>
    <row r="33" spans="1:11" ht="19.5" customHeight="1">
      <c r="A33" s="8">
        <v>15</v>
      </c>
      <c r="B33" s="106">
        <f>SUM(C33:K33)</f>
        <v>2418086</v>
      </c>
      <c r="C33" s="115">
        <f>D50</f>
        <v>817448</v>
      </c>
      <c r="D33" s="102">
        <v>1301675</v>
      </c>
      <c r="E33" s="102">
        <v>61484</v>
      </c>
      <c r="F33" s="102">
        <v>156985</v>
      </c>
      <c r="G33" s="102" t="s">
        <v>489</v>
      </c>
      <c r="H33" s="102" t="s">
        <v>489</v>
      </c>
      <c r="I33" s="102">
        <v>70144</v>
      </c>
      <c r="J33" s="102">
        <v>3</v>
      </c>
      <c r="K33" s="103">
        <v>10347</v>
      </c>
    </row>
    <row r="34" spans="1:11" ht="19.5" customHeight="1" hidden="1">
      <c r="A34" s="8"/>
      <c r="B34" s="106"/>
      <c r="C34" s="115"/>
      <c r="D34" s="102"/>
      <c r="E34" s="102"/>
      <c r="F34" s="102"/>
      <c r="G34" s="102"/>
      <c r="H34" s="102"/>
      <c r="I34" s="102"/>
      <c r="J34" s="102"/>
      <c r="K34" s="103"/>
    </row>
    <row r="35" spans="1:11" ht="19.5" customHeight="1">
      <c r="A35" s="8">
        <v>16</v>
      </c>
      <c r="B35" s="106">
        <f>SUM(C35:K35)</f>
        <v>2425120</v>
      </c>
      <c r="C35" s="115">
        <f>D52</f>
        <v>816880</v>
      </c>
      <c r="D35" s="102">
        <v>1307077</v>
      </c>
      <c r="E35" s="102">
        <v>62058</v>
      </c>
      <c r="F35" s="102">
        <v>158039</v>
      </c>
      <c r="G35" s="102" t="s">
        <v>489</v>
      </c>
      <c r="H35" s="102" t="s">
        <v>489</v>
      </c>
      <c r="I35" s="102">
        <v>69654</v>
      </c>
      <c r="J35" s="102">
        <v>8</v>
      </c>
      <c r="K35" s="103">
        <v>11404</v>
      </c>
    </row>
    <row r="36" spans="1:11" ht="19.5" customHeight="1" thickBot="1">
      <c r="A36" s="9">
        <v>17</v>
      </c>
      <c r="B36" s="110">
        <f>SUM(C36:K36)</f>
        <v>2362729</v>
      </c>
      <c r="C36" s="135">
        <f>D53</f>
        <v>762037</v>
      </c>
      <c r="D36" s="104">
        <v>1306256</v>
      </c>
      <c r="E36" s="104">
        <v>63646</v>
      </c>
      <c r="F36" s="104">
        <v>150848</v>
      </c>
      <c r="G36" s="104" t="s">
        <v>489</v>
      </c>
      <c r="H36" s="104" t="s">
        <v>489</v>
      </c>
      <c r="I36" s="104">
        <v>69610</v>
      </c>
      <c r="J36" s="104">
        <v>10</v>
      </c>
      <c r="K36" s="136">
        <v>10322</v>
      </c>
    </row>
    <row r="40" ht="13.5">
      <c r="A40" s="95" t="s">
        <v>488</v>
      </c>
    </row>
    <row r="41" ht="14.25" thickBot="1"/>
    <row r="42" spans="1:4" ht="15" customHeight="1">
      <c r="A42" s="247" t="s">
        <v>568</v>
      </c>
      <c r="B42" s="247" t="s">
        <v>21</v>
      </c>
      <c r="C42" s="249"/>
      <c r="D42" s="249" t="s">
        <v>32</v>
      </c>
    </row>
    <row r="43" spans="1:4" ht="15" customHeight="1" thickBot="1">
      <c r="A43" s="248"/>
      <c r="B43" s="140" t="s">
        <v>33</v>
      </c>
      <c r="C43" s="141" t="s">
        <v>34</v>
      </c>
      <c r="D43" s="250"/>
    </row>
    <row r="44" spans="1:4" ht="19.5" customHeight="1" thickTop="1">
      <c r="A44" s="93" t="s">
        <v>567</v>
      </c>
      <c r="B44" s="117">
        <v>795928</v>
      </c>
      <c r="C44" s="118">
        <v>310359</v>
      </c>
      <c r="D44" s="119">
        <v>1106287</v>
      </c>
    </row>
    <row r="45" spans="1:4" ht="19.5" customHeight="1" hidden="1">
      <c r="A45" s="93"/>
      <c r="B45" s="117"/>
      <c r="C45" s="118"/>
      <c r="D45" s="119"/>
    </row>
    <row r="46" spans="1:4" ht="19.5" customHeight="1">
      <c r="A46" s="93">
        <v>11</v>
      </c>
      <c r="B46" s="117">
        <v>795162</v>
      </c>
      <c r="C46" s="118">
        <v>307071</v>
      </c>
      <c r="D46" s="119">
        <v>1102233</v>
      </c>
    </row>
    <row r="47" spans="1:4" ht="19.5" customHeight="1">
      <c r="A47" s="93">
        <v>12</v>
      </c>
      <c r="B47" s="117">
        <v>755677</v>
      </c>
      <c r="C47" s="118">
        <v>308545</v>
      </c>
      <c r="D47" s="119">
        <v>1064222</v>
      </c>
    </row>
    <row r="48" spans="1:4" ht="19.5" customHeight="1">
      <c r="A48" s="93">
        <v>13</v>
      </c>
      <c r="B48" s="117">
        <v>708914</v>
      </c>
      <c r="C48" s="118">
        <v>272925</v>
      </c>
      <c r="D48" s="119">
        <v>981839</v>
      </c>
    </row>
    <row r="49" spans="1:4" ht="19.5" customHeight="1">
      <c r="A49" s="93">
        <v>14</v>
      </c>
      <c r="B49" s="117">
        <v>679686</v>
      </c>
      <c r="C49" s="118">
        <v>234924</v>
      </c>
      <c r="D49" s="119">
        <f>SUM(B49:C49)</f>
        <v>914610</v>
      </c>
    </row>
    <row r="50" spans="1:4" ht="19.5" customHeight="1">
      <c r="A50" s="93">
        <v>15</v>
      </c>
      <c r="B50" s="117">
        <v>635342</v>
      </c>
      <c r="C50" s="118">
        <v>182106</v>
      </c>
      <c r="D50" s="119">
        <f>SUM(B50:C50)</f>
        <v>817448</v>
      </c>
    </row>
    <row r="51" spans="1:4" ht="19.5" customHeight="1" hidden="1">
      <c r="A51" s="93"/>
      <c r="B51" s="117"/>
      <c r="C51" s="118"/>
      <c r="D51" s="119"/>
    </row>
    <row r="52" spans="1:4" ht="19.5" customHeight="1">
      <c r="A52" s="93">
        <v>16</v>
      </c>
      <c r="B52" s="117">
        <v>597340</v>
      </c>
      <c r="C52" s="118">
        <v>219540</v>
      </c>
      <c r="D52" s="119">
        <f>SUM(B52:C52)</f>
        <v>816880</v>
      </c>
    </row>
    <row r="53" spans="1:4" ht="19.5" customHeight="1" thickBot="1">
      <c r="A53" s="94">
        <v>17</v>
      </c>
      <c r="B53" s="120">
        <v>563758</v>
      </c>
      <c r="C53" s="121">
        <v>198279</v>
      </c>
      <c r="D53" s="122">
        <f>SUM(B53:C53)</f>
        <v>762037</v>
      </c>
    </row>
  </sheetData>
  <sheetProtection/>
  <mergeCells count="3">
    <mergeCell ref="A42:A43"/>
    <mergeCell ref="D42:D43"/>
    <mergeCell ref="B42:C4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&amp;L&amp;12行財政</oddHeader>
    <oddFooter>&amp;C94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49"/>
  <sheetViews>
    <sheetView zoomScale="70" zoomScaleNormal="7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23" sqref="O23"/>
    </sheetView>
  </sheetViews>
  <sheetFormatPr defaultColWidth="9.00390625" defaultRowHeight="13.5"/>
  <cols>
    <col min="1" max="1" width="8.375" style="7" customWidth="1"/>
    <col min="2" max="2" width="3.125" style="0" customWidth="1"/>
    <col min="3" max="3" width="9.75390625" style="0" customWidth="1"/>
    <col min="4" max="13" width="7.00390625" style="0" customWidth="1"/>
  </cols>
  <sheetData>
    <row r="1" ht="17.25">
      <c r="A1" s="96" t="s">
        <v>559</v>
      </c>
    </row>
    <row r="2" ht="14.25" thickBot="1"/>
    <row r="3" spans="1:13" ht="15" customHeight="1" thickBot="1">
      <c r="A3" s="123" t="s">
        <v>490</v>
      </c>
      <c r="B3" s="127"/>
      <c r="C3" s="124" t="s">
        <v>35</v>
      </c>
      <c r="D3" s="125" t="s">
        <v>36</v>
      </c>
      <c r="E3" s="125" t="s">
        <v>37</v>
      </c>
      <c r="F3" s="125" t="s">
        <v>38</v>
      </c>
      <c r="G3" s="125" t="s">
        <v>39</v>
      </c>
      <c r="H3" s="125" t="s">
        <v>40</v>
      </c>
      <c r="I3" s="125" t="s">
        <v>41</v>
      </c>
      <c r="J3" s="125" t="s">
        <v>42</v>
      </c>
      <c r="K3" s="125" t="s">
        <v>43</v>
      </c>
      <c r="L3" s="125" t="s">
        <v>44</v>
      </c>
      <c r="M3" s="126" t="s">
        <v>45</v>
      </c>
    </row>
    <row r="4" spans="1:13" ht="15" customHeight="1" thickTop="1">
      <c r="A4" s="251" t="s">
        <v>46</v>
      </c>
      <c r="B4" s="190" t="s">
        <v>32</v>
      </c>
      <c r="C4" s="150">
        <f aca="true" t="shared" si="0" ref="C4:C48">SUM(D4:M4)</f>
        <v>21840</v>
      </c>
      <c r="D4" s="151">
        <v>6538</v>
      </c>
      <c r="E4" s="151">
        <v>1709</v>
      </c>
      <c r="F4" s="151">
        <v>1339</v>
      </c>
      <c r="G4" s="151">
        <v>304</v>
      </c>
      <c r="H4" s="151">
        <v>946</v>
      </c>
      <c r="I4" s="151">
        <v>2771</v>
      </c>
      <c r="J4" s="151">
        <v>2602</v>
      </c>
      <c r="K4" s="151">
        <v>2090</v>
      </c>
      <c r="L4" s="151">
        <v>2143</v>
      </c>
      <c r="M4" s="153">
        <v>1398</v>
      </c>
    </row>
    <row r="5" spans="1:13" ht="15" customHeight="1">
      <c r="A5" s="252"/>
      <c r="B5" s="191" t="s">
        <v>47</v>
      </c>
      <c r="C5" s="143">
        <f t="shared" si="0"/>
        <v>10397</v>
      </c>
      <c r="D5" s="144">
        <v>3117</v>
      </c>
      <c r="E5" s="144">
        <v>809</v>
      </c>
      <c r="F5" s="144">
        <v>649</v>
      </c>
      <c r="G5" s="144">
        <v>148</v>
      </c>
      <c r="H5" s="144">
        <v>442</v>
      </c>
      <c r="I5" s="144">
        <v>1300</v>
      </c>
      <c r="J5" s="144">
        <v>1259</v>
      </c>
      <c r="K5" s="144">
        <v>1011</v>
      </c>
      <c r="L5" s="144">
        <v>987</v>
      </c>
      <c r="M5" s="119">
        <v>675</v>
      </c>
    </row>
    <row r="6" spans="1:13" ht="15" customHeight="1">
      <c r="A6" s="253"/>
      <c r="B6" s="192" t="s">
        <v>48</v>
      </c>
      <c r="C6" s="193">
        <f t="shared" si="0"/>
        <v>11443</v>
      </c>
      <c r="D6" s="194">
        <v>3421</v>
      </c>
      <c r="E6" s="194">
        <v>900</v>
      </c>
      <c r="F6" s="194">
        <v>690</v>
      </c>
      <c r="G6" s="194">
        <v>156</v>
      </c>
      <c r="H6" s="194">
        <v>504</v>
      </c>
      <c r="I6" s="194">
        <v>1471</v>
      </c>
      <c r="J6" s="194">
        <v>1343</v>
      </c>
      <c r="K6" s="194">
        <v>1079</v>
      </c>
      <c r="L6" s="194">
        <v>1156</v>
      </c>
      <c r="M6" s="195">
        <v>723</v>
      </c>
    </row>
    <row r="7" spans="1:13" ht="15" customHeight="1">
      <c r="A7" s="253">
        <v>5</v>
      </c>
      <c r="B7" s="190" t="s">
        <v>32</v>
      </c>
      <c r="C7" s="150">
        <f t="shared" si="0"/>
        <v>21917</v>
      </c>
      <c r="D7" s="151">
        <v>6636</v>
      </c>
      <c r="E7" s="151">
        <v>1708</v>
      </c>
      <c r="F7" s="151">
        <v>1327</v>
      </c>
      <c r="G7" s="151">
        <v>284</v>
      </c>
      <c r="H7" s="151">
        <v>940</v>
      </c>
      <c r="I7" s="151">
        <v>2775</v>
      </c>
      <c r="J7" s="151">
        <v>2612</v>
      </c>
      <c r="K7" s="151">
        <v>2095</v>
      </c>
      <c r="L7" s="151">
        <v>2150</v>
      </c>
      <c r="M7" s="153">
        <v>1390</v>
      </c>
    </row>
    <row r="8" spans="1:13" ht="15" customHeight="1">
      <c r="A8" s="254"/>
      <c r="B8" s="191" t="s">
        <v>47</v>
      </c>
      <c r="C8" s="143">
        <f t="shared" si="0"/>
        <v>10434</v>
      </c>
      <c r="D8" s="144">
        <v>3161</v>
      </c>
      <c r="E8" s="144">
        <v>804</v>
      </c>
      <c r="F8" s="144">
        <v>645</v>
      </c>
      <c r="G8" s="144">
        <v>138</v>
      </c>
      <c r="H8" s="144">
        <v>443</v>
      </c>
      <c r="I8" s="144">
        <v>1311</v>
      </c>
      <c r="J8" s="144">
        <v>1258</v>
      </c>
      <c r="K8" s="144">
        <v>1011</v>
      </c>
      <c r="L8" s="144">
        <v>990</v>
      </c>
      <c r="M8" s="119">
        <v>673</v>
      </c>
    </row>
    <row r="9" spans="1:13" ht="15" customHeight="1">
      <c r="A9" s="254"/>
      <c r="B9" s="192" t="s">
        <v>48</v>
      </c>
      <c r="C9" s="193">
        <f t="shared" si="0"/>
        <v>11483</v>
      </c>
      <c r="D9" s="194">
        <v>3475</v>
      </c>
      <c r="E9" s="194">
        <v>904</v>
      </c>
      <c r="F9" s="194">
        <v>682</v>
      </c>
      <c r="G9" s="194">
        <v>146</v>
      </c>
      <c r="H9" s="194">
        <v>497</v>
      </c>
      <c r="I9" s="194">
        <v>1464</v>
      </c>
      <c r="J9" s="194">
        <v>1354</v>
      </c>
      <c r="K9" s="194">
        <v>1084</v>
      </c>
      <c r="L9" s="194">
        <v>1160</v>
      </c>
      <c r="M9" s="195">
        <v>717</v>
      </c>
    </row>
    <row r="10" spans="1:13" ht="15" customHeight="1">
      <c r="A10" s="253">
        <v>6</v>
      </c>
      <c r="B10" s="190" t="s">
        <v>32</v>
      </c>
      <c r="C10" s="150">
        <f t="shared" si="0"/>
        <v>21967</v>
      </c>
      <c r="D10" s="151">
        <v>6721</v>
      </c>
      <c r="E10" s="151">
        <v>1719</v>
      </c>
      <c r="F10" s="151">
        <v>1314</v>
      </c>
      <c r="G10" s="151">
        <v>263</v>
      </c>
      <c r="H10" s="151">
        <v>928</v>
      </c>
      <c r="I10" s="151">
        <v>2809</v>
      </c>
      <c r="J10" s="151">
        <v>2589</v>
      </c>
      <c r="K10" s="151">
        <v>2115</v>
      </c>
      <c r="L10" s="151">
        <v>2143</v>
      </c>
      <c r="M10" s="153">
        <v>1366</v>
      </c>
    </row>
    <row r="11" spans="1:13" ht="15" customHeight="1">
      <c r="A11" s="254"/>
      <c r="B11" s="191" t="s">
        <v>47</v>
      </c>
      <c r="C11" s="143">
        <f t="shared" si="0"/>
        <v>10447</v>
      </c>
      <c r="D11" s="144">
        <v>3198</v>
      </c>
      <c r="E11" s="144">
        <v>811</v>
      </c>
      <c r="F11" s="144">
        <v>643</v>
      </c>
      <c r="G11" s="144">
        <v>128</v>
      </c>
      <c r="H11" s="144">
        <v>433</v>
      </c>
      <c r="I11" s="144">
        <v>1318</v>
      </c>
      <c r="J11" s="144">
        <v>1244</v>
      </c>
      <c r="K11" s="144">
        <v>1018</v>
      </c>
      <c r="L11" s="144">
        <v>992</v>
      </c>
      <c r="M11" s="119">
        <v>662</v>
      </c>
    </row>
    <row r="12" spans="1:13" ht="15" customHeight="1">
      <c r="A12" s="254"/>
      <c r="B12" s="192" t="s">
        <v>48</v>
      </c>
      <c r="C12" s="193">
        <f t="shared" si="0"/>
        <v>11520</v>
      </c>
      <c r="D12" s="194">
        <v>3523</v>
      </c>
      <c r="E12" s="194">
        <v>908</v>
      </c>
      <c r="F12" s="194">
        <v>671</v>
      </c>
      <c r="G12" s="194">
        <v>135</v>
      </c>
      <c r="H12" s="194">
        <v>495</v>
      </c>
      <c r="I12" s="194">
        <v>1491</v>
      </c>
      <c r="J12" s="194">
        <v>1345</v>
      </c>
      <c r="K12" s="194">
        <v>1097</v>
      </c>
      <c r="L12" s="194">
        <v>1151</v>
      </c>
      <c r="M12" s="195">
        <v>704</v>
      </c>
    </row>
    <row r="13" spans="1:13" ht="15" customHeight="1">
      <c r="A13" s="253">
        <v>7</v>
      </c>
      <c r="B13" s="190" t="s">
        <v>32</v>
      </c>
      <c r="C13" s="150">
        <f t="shared" si="0"/>
        <v>22007</v>
      </c>
      <c r="D13" s="151">
        <v>6772</v>
      </c>
      <c r="E13" s="151">
        <v>1748</v>
      </c>
      <c r="F13" s="151">
        <v>1286</v>
      </c>
      <c r="G13" s="151">
        <v>265</v>
      </c>
      <c r="H13" s="151">
        <v>924</v>
      </c>
      <c r="I13" s="151">
        <v>2815</v>
      </c>
      <c r="J13" s="151">
        <v>2583</v>
      </c>
      <c r="K13" s="151">
        <v>2079</v>
      </c>
      <c r="L13" s="151">
        <v>2183</v>
      </c>
      <c r="M13" s="153">
        <v>1352</v>
      </c>
    </row>
    <row r="14" spans="1:13" ht="15" customHeight="1">
      <c r="A14" s="254"/>
      <c r="B14" s="191" t="s">
        <v>47</v>
      </c>
      <c r="C14" s="143">
        <f t="shared" si="0"/>
        <v>10497</v>
      </c>
      <c r="D14" s="144">
        <v>3236</v>
      </c>
      <c r="E14" s="144">
        <v>834</v>
      </c>
      <c r="F14" s="144">
        <v>631</v>
      </c>
      <c r="G14" s="144">
        <v>133</v>
      </c>
      <c r="H14" s="144">
        <v>440</v>
      </c>
      <c r="I14" s="144">
        <v>1319</v>
      </c>
      <c r="J14" s="144">
        <v>1239</v>
      </c>
      <c r="K14" s="144">
        <v>997</v>
      </c>
      <c r="L14" s="144">
        <v>1014</v>
      </c>
      <c r="M14" s="119">
        <v>654</v>
      </c>
    </row>
    <row r="15" spans="1:13" ht="15" customHeight="1">
      <c r="A15" s="254"/>
      <c r="B15" s="192" t="s">
        <v>48</v>
      </c>
      <c r="C15" s="193">
        <f t="shared" si="0"/>
        <v>11510</v>
      </c>
      <c r="D15" s="194">
        <v>3536</v>
      </c>
      <c r="E15" s="194">
        <v>914</v>
      </c>
      <c r="F15" s="194">
        <v>655</v>
      </c>
      <c r="G15" s="194">
        <v>132</v>
      </c>
      <c r="H15" s="194">
        <v>484</v>
      </c>
      <c r="I15" s="194">
        <v>1496</v>
      </c>
      <c r="J15" s="194">
        <v>1344</v>
      </c>
      <c r="K15" s="194">
        <v>1082</v>
      </c>
      <c r="L15" s="194">
        <v>1169</v>
      </c>
      <c r="M15" s="195">
        <v>698</v>
      </c>
    </row>
    <row r="16" spans="1:13" ht="15" customHeight="1">
      <c r="A16" s="254">
        <v>8</v>
      </c>
      <c r="B16" s="190" t="s">
        <v>32</v>
      </c>
      <c r="C16" s="150">
        <f t="shared" si="0"/>
        <v>21973</v>
      </c>
      <c r="D16" s="151">
        <v>6751</v>
      </c>
      <c r="E16" s="151">
        <v>1794</v>
      </c>
      <c r="F16" s="151">
        <v>1284</v>
      </c>
      <c r="G16" s="151">
        <v>256</v>
      </c>
      <c r="H16" s="151">
        <v>922</v>
      </c>
      <c r="I16" s="151">
        <v>2792</v>
      </c>
      <c r="J16" s="151">
        <v>2563</v>
      </c>
      <c r="K16" s="151">
        <v>2079</v>
      </c>
      <c r="L16" s="151">
        <v>2193</v>
      </c>
      <c r="M16" s="153">
        <v>1339</v>
      </c>
    </row>
    <row r="17" spans="1:13" ht="15" customHeight="1">
      <c r="A17" s="254"/>
      <c r="B17" s="191" t="s">
        <v>47</v>
      </c>
      <c r="C17" s="143">
        <f t="shared" si="0"/>
        <v>10478</v>
      </c>
      <c r="D17" s="144">
        <v>3230</v>
      </c>
      <c r="E17" s="144">
        <v>863</v>
      </c>
      <c r="F17" s="144">
        <v>625</v>
      </c>
      <c r="G17" s="144">
        <v>126</v>
      </c>
      <c r="H17" s="144">
        <v>436</v>
      </c>
      <c r="I17" s="144">
        <v>1305</v>
      </c>
      <c r="J17" s="144">
        <v>1231</v>
      </c>
      <c r="K17" s="144">
        <v>992</v>
      </c>
      <c r="L17" s="144">
        <v>1019</v>
      </c>
      <c r="M17" s="119">
        <v>651</v>
      </c>
    </row>
    <row r="18" spans="1:13" ht="15" customHeight="1">
      <c r="A18" s="254"/>
      <c r="B18" s="192" t="s">
        <v>48</v>
      </c>
      <c r="C18" s="193">
        <f t="shared" si="0"/>
        <v>11495</v>
      </c>
      <c r="D18" s="194">
        <v>3521</v>
      </c>
      <c r="E18" s="194">
        <v>931</v>
      </c>
      <c r="F18" s="194">
        <v>659</v>
      </c>
      <c r="G18" s="194">
        <v>130</v>
      </c>
      <c r="H18" s="194">
        <v>486</v>
      </c>
      <c r="I18" s="194">
        <v>1487</v>
      </c>
      <c r="J18" s="194">
        <v>1332</v>
      </c>
      <c r="K18" s="194">
        <v>1087</v>
      </c>
      <c r="L18" s="194">
        <v>1174</v>
      </c>
      <c r="M18" s="195">
        <v>688</v>
      </c>
    </row>
    <row r="19" spans="1:13" ht="15" customHeight="1">
      <c r="A19" s="253">
        <v>9</v>
      </c>
      <c r="B19" s="190" t="s">
        <v>32</v>
      </c>
      <c r="C19" s="150">
        <f t="shared" si="0"/>
        <v>21973</v>
      </c>
      <c r="D19" s="151">
        <v>6753</v>
      </c>
      <c r="E19" s="151">
        <v>1839</v>
      </c>
      <c r="F19" s="151">
        <v>1288</v>
      </c>
      <c r="G19" s="151">
        <v>238</v>
      </c>
      <c r="H19" s="151">
        <v>919</v>
      </c>
      <c r="I19" s="151">
        <v>2780</v>
      </c>
      <c r="J19" s="151">
        <v>2588</v>
      </c>
      <c r="K19" s="151">
        <v>2061</v>
      </c>
      <c r="L19" s="151">
        <v>2198</v>
      </c>
      <c r="M19" s="153">
        <v>1309</v>
      </c>
    </row>
    <row r="20" spans="1:13" ht="15" customHeight="1">
      <c r="A20" s="254"/>
      <c r="B20" s="191" t="s">
        <v>47</v>
      </c>
      <c r="C20" s="143">
        <f t="shared" si="0"/>
        <v>10475</v>
      </c>
      <c r="D20" s="144">
        <v>3225</v>
      </c>
      <c r="E20" s="144">
        <v>879</v>
      </c>
      <c r="F20" s="144">
        <v>631</v>
      </c>
      <c r="G20" s="144">
        <v>116</v>
      </c>
      <c r="H20" s="144">
        <v>433</v>
      </c>
      <c r="I20" s="144">
        <v>1303</v>
      </c>
      <c r="J20" s="144">
        <v>1253</v>
      </c>
      <c r="K20" s="144">
        <v>982</v>
      </c>
      <c r="L20" s="144">
        <v>1022</v>
      </c>
      <c r="M20" s="119">
        <v>631</v>
      </c>
    </row>
    <row r="21" spans="1:13" ht="15" customHeight="1">
      <c r="A21" s="254"/>
      <c r="B21" s="192" t="s">
        <v>48</v>
      </c>
      <c r="C21" s="193">
        <f t="shared" si="0"/>
        <v>11498</v>
      </c>
      <c r="D21" s="194">
        <v>3528</v>
      </c>
      <c r="E21" s="194">
        <v>960</v>
      </c>
      <c r="F21" s="194">
        <v>657</v>
      </c>
      <c r="G21" s="194">
        <v>122</v>
      </c>
      <c r="H21" s="194">
        <v>486</v>
      </c>
      <c r="I21" s="194">
        <v>1477</v>
      </c>
      <c r="J21" s="194">
        <v>1335</v>
      </c>
      <c r="K21" s="194">
        <v>1079</v>
      </c>
      <c r="L21" s="194">
        <v>1176</v>
      </c>
      <c r="M21" s="195">
        <v>678</v>
      </c>
    </row>
    <row r="22" spans="1:13" ht="15" customHeight="1">
      <c r="A22" s="253">
        <v>10</v>
      </c>
      <c r="B22" s="190" t="s">
        <v>32</v>
      </c>
      <c r="C22" s="150">
        <f t="shared" si="0"/>
        <v>21911</v>
      </c>
      <c r="D22" s="151">
        <v>6736</v>
      </c>
      <c r="E22" s="151">
        <v>1866</v>
      </c>
      <c r="F22" s="151">
        <v>1290</v>
      </c>
      <c r="G22" s="151">
        <v>231</v>
      </c>
      <c r="H22" s="151">
        <v>923</v>
      </c>
      <c r="I22" s="151">
        <v>2766</v>
      </c>
      <c r="J22" s="151">
        <v>2567</v>
      </c>
      <c r="K22" s="151">
        <v>2043</v>
      </c>
      <c r="L22" s="151">
        <v>2205</v>
      </c>
      <c r="M22" s="153">
        <v>1284</v>
      </c>
    </row>
    <row r="23" spans="1:13" ht="15" customHeight="1">
      <c r="A23" s="254"/>
      <c r="B23" s="191" t="s">
        <v>47</v>
      </c>
      <c r="C23" s="196">
        <f t="shared" si="0"/>
        <v>10435</v>
      </c>
      <c r="D23" s="144">
        <v>3237</v>
      </c>
      <c r="E23" s="144">
        <v>893</v>
      </c>
      <c r="F23" s="144">
        <v>632</v>
      </c>
      <c r="G23" s="144">
        <v>112</v>
      </c>
      <c r="H23" s="144">
        <v>435</v>
      </c>
      <c r="I23" s="144">
        <v>1292</v>
      </c>
      <c r="J23" s="144">
        <v>1237</v>
      </c>
      <c r="K23" s="144">
        <v>964</v>
      </c>
      <c r="L23" s="144">
        <v>1018</v>
      </c>
      <c r="M23" s="119">
        <v>615</v>
      </c>
    </row>
    <row r="24" spans="1:13" ht="15" customHeight="1">
      <c r="A24" s="254"/>
      <c r="B24" s="192" t="s">
        <v>48</v>
      </c>
      <c r="C24" s="197">
        <f t="shared" si="0"/>
        <v>11476</v>
      </c>
      <c r="D24" s="194">
        <v>3499</v>
      </c>
      <c r="E24" s="194">
        <v>973</v>
      </c>
      <c r="F24" s="194">
        <v>658</v>
      </c>
      <c r="G24" s="194">
        <v>119</v>
      </c>
      <c r="H24" s="194">
        <v>488</v>
      </c>
      <c r="I24" s="194">
        <v>1474</v>
      </c>
      <c r="J24" s="194">
        <v>1330</v>
      </c>
      <c r="K24" s="194">
        <v>1079</v>
      </c>
      <c r="L24" s="194">
        <v>1187</v>
      </c>
      <c r="M24" s="195">
        <v>669</v>
      </c>
    </row>
    <row r="25" spans="1:13" ht="15" customHeight="1">
      <c r="A25" s="253">
        <v>11</v>
      </c>
      <c r="B25" s="190" t="s">
        <v>32</v>
      </c>
      <c r="C25" s="198">
        <f t="shared" si="0"/>
        <v>21724</v>
      </c>
      <c r="D25" s="151">
        <v>6731</v>
      </c>
      <c r="E25" s="151">
        <v>1858</v>
      </c>
      <c r="F25" s="151">
        <v>1298</v>
      </c>
      <c r="G25" s="151">
        <v>214</v>
      </c>
      <c r="H25" s="151">
        <v>917</v>
      </c>
      <c r="I25" s="151">
        <v>2706</v>
      </c>
      <c r="J25" s="151">
        <v>2558</v>
      </c>
      <c r="K25" s="151">
        <v>2027</v>
      </c>
      <c r="L25" s="151">
        <v>2182</v>
      </c>
      <c r="M25" s="153">
        <v>1233</v>
      </c>
    </row>
    <row r="26" spans="1:13" ht="15" customHeight="1">
      <c r="A26" s="254"/>
      <c r="B26" s="191" t="s">
        <v>47</v>
      </c>
      <c r="C26" s="196">
        <f t="shared" si="0"/>
        <v>10403</v>
      </c>
      <c r="D26" s="144">
        <v>3242</v>
      </c>
      <c r="E26" s="144">
        <v>892</v>
      </c>
      <c r="F26" s="144">
        <v>643</v>
      </c>
      <c r="G26" s="144">
        <v>103</v>
      </c>
      <c r="H26" s="144">
        <v>434</v>
      </c>
      <c r="I26" s="144">
        <v>1298</v>
      </c>
      <c r="J26" s="144">
        <v>1233</v>
      </c>
      <c r="K26" s="144">
        <v>959</v>
      </c>
      <c r="L26" s="144">
        <v>999</v>
      </c>
      <c r="M26" s="119">
        <v>600</v>
      </c>
    </row>
    <row r="27" spans="1:13" ht="15" customHeight="1">
      <c r="A27" s="254"/>
      <c r="B27" s="192" t="s">
        <v>48</v>
      </c>
      <c r="C27" s="197">
        <f t="shared" si="0"/>
        <v>11321</v>
      </c>
      <c r="D27" s="194">
        <v>3489</v>
      </c>
      <c r="E27" s="194">
        <v>966</v>
      </c>
      <c r="F27" s="194">
        <v>655</v>
      </c>
      <c r="G27" s="194">
        <v>111</v>
      </c>
      <c r="H27" s="194">
        <v>483</v>
      </c>
      <c r="I27" s="194">
        <v>1408</v>
      </c>
      <c r="J27" s="194">
        <v>1325</v>
      </c>
      <c r="K27" s="194">
        <v>1068</v>
      </c>
      <c r="L27" s="194">
        <v>1183</v>
      </c>
      <c r="M27" s="195">
        <v>633</v>
      </c>
    </row>
    <row r="28" spans="1:13" ht="15" customHeight="1">
      <c r="A28" s="253">
        <v>12</v>
      </c>
      <c r="B28" s="190" t="s">
        <v>32</v>
      </c>
      <c r="C28" s="198">
        <f t="shared" si="0"/>
        <v>21726</v>
      </c>
      <c r="D28" s="151">
        <v>6747</v>
      </c>
      <c r="E28" s="151">
        <v>1902</v>
      </c>
      <c r="F28" s="151">
        <v>1286</v>
      </c>
      <c r="G28" s="151">
        <v>212</v>
      </c>
      <c r="H28" s="151">
        <v>904</v>
      </c>
      <c r="I28" s="151">
        <v>2772</v>
      </c>
      <c r="J28" s="151">
        <v>2515</v>
      </c>
      <c r="K28" s="151">
        <v>2005</v>
      </c>
      <c r="L28" s="151">
        <v>2161</v>
      </c>
      <c r="M28" s="153">
        <v>1222</v>
      </c>
    </row>
    <row r="29" spans="1:13" ht="15" customHeight="1">
      <c r="A29" s="254"/>
      <c r="B29" s="191" t="s">
        <v>47</v>
      </c>
      <c r="C29" s="196">
        <f t="shared" si="0"/>
        <v>10369</v>
      </c>
      <c r="D29" s="144">
        <v>3246</v>
      </c>
      <c r="E29" s="144">
        <v>914</v>
      </c>
      <c r="F29" s="144">
        <v>633</v>
      </c>
      <c r="G29" s="144">
        <v>101</v>
      </c>
      <c r="H29" s="144">
        <v>427</v>
      </c>
      <c r="I29" s="144">
        <v>1300</v>
      </c>
      <c r="J29" s="144">
        <v>1222</v>
      </c>
      <c r="K29" s="144">
        <v>946</v>
      </c>
      <c r="L29" s="144">
        <v>991</v>
      </c>
      <c r="M29" s="119">
        <v>589</v>
      </c>
    </row>
    <row r="30" spans="1:13" ht="15" customHeight="1">
      <c r="A30" s="254"/>
      <c r="B30" s="192" t="s">
        <v>48</v>
      </c>
      <c r="C30" s="193">
        <f t="shared" si="0"/>
        <v>11357</v>
      </c>
      <c r="D30" s="194">
        <v>3501</v>
      </c>
      <c r="E30" s="194">
        <v>988</v>
      </c>
      <c r="F30" s="194">
        <v>653</v>
      </c>
      <c r="G30" s="194">
        <v>111</v>
      </c>
      <c r="H30" s="194">
        <v>477</v>
      </c>
      <c r="I30" s="194">
        <v>1472</v>
      </c>
      <c r="J30" s="194">
        <v>1293</v>
      </c>
      <c r="K30" s="194">
        <v>1059</v>
      </c>
      <c r="L30" s="194">
        <v>1170</v>
      </c>
      <c r="M30" s="195">
        <v>633</v>
      </c>
    </row>
    <row r="31" spans="1:13" ht="15" customHeight="1">
      <c r="A31" s="252">
        <v>13</v>
      </c>
      <c r="B31" s="190" t="s">
        <v>32</v>
      </c>
      <c r="C31" s="150">
        <f t="shared" si="0"/>
        <v>21621</v>
      </c>
      <c r="D31" s="151">
        <v>6755</v>
      </c>
      <c r="E31" s="151">
        <v>1896</v>
      </c>
      <c r="F31" s="151">
        <v>1280</v>
      </c>
      <c r="G31" s="151">
        <v>203</v>
      </c>
      <c r="H31" s="151">
        <v>892</v>
      </c>
      <c r="I31" s="151">
        <v>2760</v>
      </c>
      <c r="J31" s="151">
        <v>2515</v>
      </c>
      <c r="K31" s="151">
        <v>1973</v>
      </c>
      <c r="L31" s="151">
        <v>2160</v>
      </c>
      <c r="M31" s="153">
        <v>1187</v>
      </c>
    </row>
    <row r="32" spans="1:13" ht="15" customHeight="1">
      <c r="A32" s="252"/>
      <c r="B32" s="191" t="s">
        <v>47</v>
      </c>
      <c r="C32" s="143">
        <f t="shared" si="0"/>
        <v>10340</v>
      </c>
      <c r="D32" s="144">
        <v>3252</v>
      </c>
      <c r="E32" s="144">
        <v>908</v>
      </c>
      <c r="F32" s="144">
        <v>634</v>
      </c>
      <c r="G32" s="144">
        <v>98</v>
      </c>
      <c r="H32" s="144">
        <v>425</v>
      </c>
      <c r="I32" s="144">
        <v>1298</v>
      </c>
      <c r="J32" s="144">
        <v>1224</v>
      </c>
      <c r="K32" s="144">
        <v>935</v>
      </c>
      <c r="L32" s="144">
        <v>998</v>
      </c>
      <c r="M32" s="119">
        <v>568</v>
      </c>
    </row>
    <row r="33" spans="1:13" ht="15" customHeight="1">
      <c r="A33" s="253"/>
      <c r="B33" s="192" t="s">
        <v>48</v>
      </c>
      <c r="C33" s="193">
        <f t="shared" si="0"/>
        <v>11281</v>
      </c>
      <c r="D33" s="194">
        <v>3503</v>
      </c>
      <c r="E33" s="194">
        <v>988</v>
      </c>
      <c r="F33" s="194">
        <v>646</v>
      </c>
      <c r="G33" s="194">
        <v>105</v>
      </c>
      <c r="H33" s="194">
        <v>467</v>
      </c>
      <c r="I33" s="194">
        <v>1462</v>
      </c>
      <c r="J33" s="194">
        <v>1291</v>
      </c>
      <c r="K33" s="194">
        <v>1038</v>
      </c>
      <c r="L33" s="194">
        <v>1162</v>
      </c>
      <c r="M33" s="195">
        <v>619</v>
      </c>
    </row>
    <row r="34" spans="1:13" ht="15" customHeight="1">
      <c r="A34" s="252">
        <v>14</v>
      </c>
      <c r="B34" s="190" t="s">
        <v>32</v>
      </c>
      <c r="C34" s="150">
        <f t="shared" si="0"/>
        <v>21490</v>
      </c>
      <c r="D34" s="151">
        <f aca="true" t="shared" si="1" ref="D34:M34">SUM(D35:D36)</f>
        <v>6641</v>
      </c>
      <c r="E34" s="151">
        <f t="shared" si="1"/>
        <v>1901</v>
      </c>
      <c r="F34" s="151">
        <f t="shared" si="1"/>
        <v>1274</v>
      </c>
      <c r="G34" s="151">
        <f t="shared" si="1"/>
        <v>197</v>
      </c>
      <c r="H34" s="151">
        <f t="shared" si="1"/>
        <v>891</v>
      </c>
      <c r="I34" s="151">
        <f t="shared" si="1"/>
        <v>2750</v>
      </c>
      <c r="J34" s="151">
        <f t="shared" si="1"/>
        <v>2534</v>
      </c>
      <c r="K34" s="151">
        <f t="shared" si="1"/>
        <v>1955</v>
      </c>
      <c r="L34" s="151">
        <f t="shared" si="1"/>
        <v>2161</v>
      </c>
      <c r="M34" s="199">
        <f t="shared" si="1"/>
        <v>1186</v>
      </c>
    </row>
    <row r="35" spans="1:13" ht="15" customHeight="1">
      <c r="A35" s="252"/>
      <c r="B35" s="191" t="s">
        <v>47</v>
      </c>
      <c r="C35" s="143">
        <f t="shared" si="0"/>
        <v>10292</v>
      </c>
      <c r="D35" s="144">
        <v>3189</v>
      </c>
      <c r="E35" s="144">
        <v>909</v>
      </c>
      <c r="F35" s="144">
        <v>630</v>
      </c>
      <c r="G35" s="144">
        <v>93</v>
      </c>
      <c r="H35" s="144">
        <v>424</v>
      </c>
      <c r="I35" s="144">
        <v>1294</v>
      </c>
      <c r="J35" s="144">
        <v>1246</v>
      </c>
      <c r="K35" s="144">
        <v>927</v>
      </c>
      <c r="L35" s="144">
        <v>1011</v>
      </c>
      <c r="M35" s="119">
        <v>569</v>
      </c>
    </row>
    <row r="36" spans="1:13" ht="15" customHeight="1">
      <c r="A36" s="253"/>
      <c r="B36" s="192" t="s">
        <v>48</v>
      </c>
      <c r="C36" s="193">
        <f t="shared" si="0"/>
        <v>11198</v>
      </c>
      <c r="D36" s="194">
        <v>3452</v>
      </c>
      <c r="E36" s="194">
        <v>992</v>
      </c>
      <c r="F36" s="194">
        <v>644</v>
      </c>
      <c r="G36" s="194">
        <v>104</v>
      </c>
      <c r="H36" s="194">
        <v>467</v>
      </c>
      <c r="I36" s="194">
        <v>1456</v>
      </c>
      <c r="J36" s="194">
        <v>1288</v>
      </c>
      <c r="K36" s="194">
        <v>1028</v>
      </c>
      <c r="L36" s="194">
        <v>1150</v>
      </c>
      <c r="M36" s="195">
        <v>617</v>
      </c>
    </row>
    <row r="37" spans="1:13" ht="15" customHeight="1">
      <c r="A37" s="252">
        <v>15</v>
      </c>
      <c r="B37" s="190" t="s">
        <v>32</v>
      </c>
      <c r="C37" s="150">
        <f t="shared" si="0"/>
        <v>21306</v>
      </c>
      <c r="D37" s="151">
        <f aca="true" t="shared" si="2" ref="D37:M37">SUM(D38:D39)</f>
        <v>6570</v>
      </c>
      <c r="E37" s="151">
        <f t="shared" si="2"/>
        <v>1924</v>
      </c>
      <c r="F37" s="151">
        <f t="shared" si="2"/>
        <v>1265</v>
      </c>
      <c r="G37" s="151">
        <f t="shared" si="2"/>
        <v>194</v>
      </c>
      <c r="H37" s="151">
        <f t="shared" si="2"/>
        <v>886</v>
      </c>
      <c r="I37" s="151">
        <f t="shared" si="2"/>
        <v>2707</v>
      </c>
      <c r="J37" s="151">
        <f t="shared" si="2"/>
        <v>2526</v>
      </c>
      <c r="K37" s="151">
        <f t="shared" si="2"/>
        <v>1924</v>
      </c>
      <c r="L37" s="151">
        <f t="shared" si="2"/>
        <v>2138</v>
      </c>
      <c r="M37" s="199">
        <f t="shared" si="2"/>
        <v>1172</v>
      </c>
    </row>
    <row r="38" spans="1:13" ht="15" customHeight="1">
      <c r="A38" s="252"/>
      <c r="B38" s="191" t="s">
        <v>47</v>
      </c>
      <c r="C38" s="143">
        <f t="shared" si="0"/>
        <v>10194</v>
      </c>
      <c r="D38" s="144">
        <v>3144</v>
      </c>
      <c r="E38" s="144">
        <v>922</v>
      </c>
      <c r="F38" s="144">
        <v>625</v>
      </c>
      <c r="G38" s="144">
        <v>89</v>
      </c>
      <c r="H38" s="144">
        <v>420</v>
      </c>
      <c r="I38" s="144">
        <v>1276</v>
      </c>
      <c r="J38" s="144">
        <v>1244</v>
      </c>
      <c r="K38" s="144">
        <v>912</v>
      </c>
      <c r="L38" s="144">
        <v>1004</v>
      </c>
      <c r="M38" s="119">
        <v>558</v>
      </c>
    </row>
    <row r="39" spans="1:13" ht="15" customHeight="1">
      <c r="A39" s="253"/>
      <c r="B39" s="192" t="s">
        <v>48</v>
      </c>
      <c r="C39" s="193">
        <f t="shared" si="0"/>
        <v>11112</v>
      </c>
      <c r="D39" s="194">
        <v>3426</v>
      </c>
      <c r="E39" s="194">
        <v>1002</v>
      </c>
      <c r="F39" s="194">
        <v>640</v>
      </c>
      <c r="G39" s="194">
        <v>105</v>
      </c>
      <c r="H39" s="194">
        <v>466</v>
      </c>
      <c r="I39" s="194">
        <v>1431</v>
      </c>
      <c r="J39" s="194">
        <v>1282</v>
      </c>
      <c r="K39" s="194">
        <v>1012</v>
      </c>
      <c r="L39" s="194">
        <v>1134</v>
      </c>
      <c r="M39" s="195">
        <v>614</v>
      </c>
    </row>
    <row r="40" spans="1:13" ht="15" customHeight="1">
      <c r="A40" s="252">
        <v>16</v>
      </c>
      <c r="B40" s="190" t="s">
        <v>32</v>
      </c>
      <c r="C40" s="150">
        <f t="shared" si="0"/>
        <v>21215</v>
      </c>
      <c r="D40" s="151">
        <f aca="true" t="shared" si="3" ref="D40:M40">SUM(D41:D42)</f>
        <v>6547</v>
      </c>
      <c r="E40" s="151">
        <f t="shared" si="3"/>
        <v>1913</v>
      </c>
      <c r="F40" s="151">
        <f t="shared" si="3"/>
        <v>1265</v>
      </c>
      <c r="G40" s="151">
        <f t="shared" si="3"/>
        <v>192</v>
      </c>
      <c r="H40" s="151">
        <f t="shared" si="3"/>
        <v>877</v>
      </c>
      <c r="I40" s="151">
        <f t="shared" si="3"/>
        <v>2713</v>
      </c>
      <c r="J40" s="151">
        <f t="shared" si="3"/>
        <v>2520</v>
      </c>
      <c r="K40" s="151">
        <f t="shared" si="3"/>
        <v>1898</v>
      </c>
      <c r="L40" s="151">
        <f t="shared" si="3"/>
        <v>2138</v>
      </c>
      <c r="M40" s="199">
        <f t="shared" si="3"/>
        <v>1152</v>
      </c>
    </row>
    <row r="41" spans="1:13" ht="15" customHeight="1">
      <c r="A41" s="252"/>
      <c r="B41" s="191" t="s">
        <v>47</v>
      </c>
      <c r="C41" s="143">
        <f t="shared" si="0"/>
        <v>10136</v>
      </c>
      <c r="D41" s="144">
        <v>3130</v>
      </c>
      <c r="E41" s="144">
        <v>911</v>
      </c>
      <c r="F41" s="144">
        <v>629</v>
      </c>
      <c r="G41" s="144">
        <v>90</v>
      </c>
      <c r="H41" s="144">
        <v>423</v>
      </c>
      <c r="I41" s="144">
        <v>1281</v>
      </c>
      <c r="J41" s="144">
        <v>1229</v>
      </c>
      <c r="K41" s="144">
        <v>899</v>
      </c>
      <c r="L41" s="144">
        <v>997</v>
      </c>
      <c r="M41" s="119">
        <v>547</v>
      </c>
    </row>
    <row r="42" spans="1:13" ht="15" customHeight="1">
      <c r="A42" s="253"/>
      <c r="B42" s="192" t="s">
        <v>48</v>
      </c>
      <c r="C42" s="193">
        <f t="shared" si="0"/>
        <v>11079</v>
      </c>
      <c r="D42" s="194">
        <v>3417</v>
      </c>
      <c r="E42" s="194">
        <v>1002</v>
      </c>
      <c r="F42" s="194">
        <v>636</v>
      </c>
      <c r="G42" s="194">
        <v>102</v>
      </c>
      <c r="H42" s="194">
        <v>454</v>
      </c>
      <c r="I42" s="194">
        <v>1432</v>
      </c>
      <c r="J42" s="194">
        <v>1291</v>
      </c>
      <c r="K42" s="194">
        <v>999</v>
      </c>
      <c r="L42" s="194">
        <v>1141</v>
      </c>
      <c r="M42" s="195">
        <v>605</v>
      </c>
    </row>
    <row r="43" spans="1:13" ht="15" customHeight="1">
      <c r="A43" s="252">
        <v>17</v>
      </c>
      <c r="B43" s="190" t="s">
        <v>32</v>
      </c>
      <c r="C43" s="150">
        <f t="shared" si="0"/>
        <v>21039</v>
      </c>
      <c r="D43" s="151">
        <f aca="true" t="shared" si="4" ref="D43:M43">SUM(D44:D45)</f>
        <v>6476</v>
      </c>
      <c r="E43" s="151">
        <f t="shared" si="4"/>
        <v>1913</v>
      </c>
      <c r="F43" s="151">
        <f t="shared" si="4"/>
        <v>1240</v>
      </c>
      <c r="G43" s="151">
        <f t="shared" si="4"/>
        <v>184</v>
      </c>
      <c r="H43" s="151">
        <f t="shared" si="4"/>
        <v>878</v>
      </c>
      <c r="I43" s="151">
        <f t="shared" si="4"/>
        <v>2690</v>
      </c>
      <c r="J43" s="151">
        <f t="shared" si="4"/>
        <v>2529</v>
      </c>
      <c r="K43" s="151">
        <f t="shared" si="4"/>
        <v>1877</v>
      </c>
      <c r="L43" s="151">
        <f t="shared" si="4"/>
        <v>2129</v>
      </c>
      <c r="M43" s="199">
        <f t="shared" si="4"/>
        <v>1123</v>
      </c>
    </row>
    <row r="44" spans="1:13" ht="15" customHeight="1">
      <c r="A44" s="252"/>
      <c r="B44" s="191" t="s">
        <v>47</v>
      </c>
      <c r="C44" s="143">
        <f t="shared" si="0"/>
        <v>10007</v>
      </c>
      <c r="D44" s="144">
        <v>3074</v>
      </c>
      <c r="E44" s="144">
        <v>919</v>
      </c>
      <c r="F44" s="144">
        <v>616</v>
      </c>
      <c r="G44" s="144">
        <v>85</v>
      </c>
      <c r="H44" s="144">
        <v>424</v>
      </c>
      <c r="I44" s="144">
        <v>1253</v>
      </c>
      <c r="J44" s="144">
        <v>1224</v>
      </c>
      <c r="K44" s="144">
        <v>891</v>
      </c>
      <c r="L44" s="144">
        <v>994</v>
      </c>
      <c r="M44" s="119">
        <v>527</v>
      </c>
    </row>
    <row r="45" spans="1:13" ht="15" customHeight="1">
      <c r="A45" s="253"/>
      <c r="B45" s="192" t="s">
        <v>48</v>
      </c>
      <c r="C45" s="193">
        <f t="shared" si="0"/>
        <v>11032</v>
      </c>
      <c r="D45" s="194">
        <v>3402</v>
      </c>
      <c r="E45" s="194">
        <v>994</v>
      </c>
      <c r="F45" s="194">
        <v>624</v>
      </c>
      <c r="G45" s="194">
        <v>99</v>
      </c>
      <c r="H45" s="194">
        <v>454</v>
      </c>
      <c r="I45" s="194">
        <v>1437</v>
      </c>
      <c r="J45" s="194">
        <v>1305</v>
      </c>
      <c r="K45" s="194">
        <v>986</v>
      </c>
      <c r="L45" s="194">
        <v>1135</v>
      </c>
      <c r="M45" s="195">
        <v>596</v>
      </c>
    </row>
    <row r="46" spans="1:13" ht="15" customHeight="1">
      <c r="A46" s="252">
        <v>18</v>
      </c>
      <c r="B46" s="190" t="s">
        <v>32</v>
      </c>
      <c r="C46" s="150">
        <f t="shared" si="0"/>
        <v>20809</v>
      </c>
      <c r="D46" s="151">
        <f aca="true" t="shared" si="5" ref="D46:M46">SUM(D47:D48)</f>
        <v>6421</v>
      </c>
      <c r="E46" s="151">
        <f t="shared" si="5"/>
        <v>1915</v>
      </c>
      <c r="F46" s="151">
        <f t="shared" si="5"/>
        <v>1229</v>
      </c>
      <c r="G46" s="151">
        <f t="shared" si="5"/>
        <v>174</v>
      </c>
      <c r="H46" s="151">
        <f t="shared" si="5"/>
        <v>881</v>
      </c>
      <c r="I46" s="151">
        <f t="shared" si="5"/>
        <v>2656</v>
      </c>
      <c r="J46" s="151">
        <f t="shared" si="5"/>
        <v>2513</v>
      </c>
      <c r="K46" s="151">
        <f t="shared" si="5"/>
        <v>1844</v>
      </c>
      <c r="L46" s="151">
        <f t="shared" si="5"/>
        <v>2081</v>
      </c>
      <c r="M46" s="199">
        <f t="shared" si="5"/>
        <v>1095</v>
      </c>
    </row>
    <row r="47" spans="1:13" ht="15" customHeight="1">
      <c r="A47" s="252"/>
      <c r="B47" s="191" t="s">
        <v>47</v>
      </c>
      <c r="C47" s="143">
        <f t="shared" si="0"/>
        <v>9900</v>
      </c>
      <c r="D47" s="144">
        <v>3054</v>
      </c>
      <c r="E47" s="144">
        <v>924</v>
      </c>
      <c r="F47" s="144">
        <v>607</v>
      </c>
      <c r="G47" s="144">
        <v>78</v>
      </c>
      <c r="H47" s="144">
        <v>427</v>
      </c>
      <c r="I47" s="144">
        <v>1229</v>
      </c>
      <c r="J47" s="144">
        <v>1218</v>
      </c>
      <c r="K47" s="144">
        <v>880</v>
      </c>
      <c r="L47" s="144">
        <v>971</v>
      </c>
      <c r="M47" s="119">
        <v>512</v>
      </c>
    </row>
    <row r="48" spans="1:13" ht="15" customHeight="1" thickBot="1">
      <c r="A48" s="255"/>
      <c r="B48" s="200" t="s">
        <v>48</v>
      </c>
      <c r="C48" s="161">
        <f t="shared" si="0"/>
        <v>10909</v>
      </c>
      <c r="D48" s="162">
        <v>3367</v>
      </c>
      <c r="E48" s="162">
        <v>991</v>
      </c>
      <c r="F48" s="162">
        <v>622</v>
      </c>
      <c r="G48" s="162">
        <v>96</v>
      </c>
      <c r="H48" s="162">
        <v>454</v>
      </c>
      <c r="I48" s="162">
        <v>1427</v>
      </c>
      <c r="J48" s="162">
        <v>1295</v>
      </c>
      <c r="K48" s="162">
        <v>964</v>
      </c>
      <c r="L48" s="162">
        <v>1110</v>
      </c>
      <c r="M48" s="122">
        <v>583</v>
      </c>
    </row>
    <row r="49" ht="13.5">
      <c r="M49" s="10" t="s">
        <v>495</v>
      </c>
    </row>
  </sheetData>
  <sheetProtection/>
  <mergeCells count="15">
    <mergeCell ref="A31:A33"/>
    <mergeCell ref="A16:A18"/>
    <mergeCell ref="A19:A21"/>
    <mergeCell ref="A22:A24"/>
    <mergeCell ref="A25:A27"/>
    <mergeCell ref="A28:A30"/>
    <mergeCell ref="A46:A48"/>
    <mergeCell ref="A34:A36"/>
    <mergeCell ref="A37:A39"/>
    <mergeCell ref="A40:A42"/>
    <mergeCell ref="A43:A45"/>
    <mergeCell ref="A4:A6"/>
    <mergeCell ref="A7:A9"/>
    <mergeCell ref="A10:A12"/>
    <mergeCell ref="A13:A1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&amp;R&amp;12行財政&amp;11
</oddHeader>
    <oddFooter>&amp;C95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L53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3.5"/>
  <cols>
    <col min="1" max="1" width="21.25390625" style="0" customWidth="1"/>
    <col min="2" max="2" width="11.625" style="7" customWidth="1"/>
    <col min="3" max="5" width="7.125" style="0" customWidth="1"/>
    <col min="6" max="11" width="6.25390625" style="0" customWidth="1"/>
  </cols>
  <sheetData>
    <row r="1" ht="17.25">
      <c r="A1" s="96" t="s">
        <v>480</v>
      </c>
    </row>
    <row r="2" ht="14.25" thickBot="1"/>
    <row r="3" spans="1:11" ht="13.5">
      <c r="A3" s="256" t="s">
        <v>49</v>
      </c>
      <c r="B3" s="256" t="s">
        <v>50</v>
      </c>
      <c r="C3" s="259" t="s">
        <v>52</v>
      </c>
      <c r="D3" s="260"/>
      <c r="E3" s="260"/>
      <c r="F3" s="260"/>
      <c r="G3" s="260"/>
      <c r="H3" s="260"/>
      <c r="I3" s="260"/>
      <c r="J3" s="260"/>
      <c r="K3" s="261"/>
    </row>
    <row r="4" spans="1:11" ht="13.5">
      <c r="A4" s="257"/>
      <c r="B4" s="257"/>
      <c r="C4" s="253" t="s">
        <v>53</v>
      </c>
      <c r="D4" s="262"/>
      <c r="E4" s="263"/>
      <c r="F4" s="253" t="s">
        <v>54</v>
      </c>
      <c r="G4" s="262"/>
      <c r="H4" s="263"/>
      <c r="I4" s="253" t="s">
        <v>55</v>
      </c>
      <c r="J4" s="262"/>
      <c r="K4" s="263"/>
    </row>
    <row r="5" spans="1:11" ht="14.25" thickBot="1">
      <c r="A5" s="258"/>
      <c r="B5" s="258"/>
      <c r="C5" s="174" t="s">
        <v>47</v>
      </c>
      <c r="D5" s="175" t="s">
        <v>48</v>
      </c>
      <c r="E5" s="176" t="s">
        <v>32</v>
      </c>
      <c r="F5" s="174" t="s">
        <v>47</v>
      </c>
      <c r="G5" s="175" t="s">
        <v>48</v>
      </c>
      <c r="H5" s="176" t="s">
        <v>32</v>
      </c>
      <c r="I5" s="174" t="s">
        <v>47</v>
      </c>
      <c r="J5" s="175" t="s">
        <v>48</v>
      </c>
      <c r="K5" s="176" t="s">
        <v>32</v>
      </c>
    </row>
    <row r="6" spans="1:11" ht="13.5" hidden="1">
      <c r="A6" s="142"/>
      <c r="B6" s="137"/>
      <c r="C6" s="167"/>
      <c r="D6" s="168"/>
      <c r="E6" s="167"/>
      <c r="F6" s="169"/>
      <c r="G6" s="168"/>
      <c r="H6" s="170"/>
      <c r="I6" s="171"/>
      <c r="J6" s="172"/>
      <c r="K6" s="173"/>
    </row>
    <row r="7" spans="1:11" ht="14.25" thickTop="1">
      <c r="A7" s="142" t="s">
        <v>57</v>
      </c>
      <c r="B7" s="137" t="s">
        <v>504</v>
      </c>
      <c r="C7" s="143">
        <v>10324</v>
      </c>
      <c r="D7" s="144">
        <v>11317</v>
      </c>
      <c r="E7" s="143">
        <f>SUM(C7:D7)</f>
        <v>21641</v>
      </c>
      <c r="F7" s="117">
        <v>7082</v>
      </c>
      <c r="G7" s="144">
        <v>7273</v>
      </c>
      <c r="H7" s="119">
        <f>SUM(F7:G7)</f>
        <v>14355</v>
      </c>
      <c r="I7" s="145">
        <f>F7/C7*100</f>
        <v>68.59744285160791</v>
      </c>
      <c r="J7" s="146">
        <f>G7/D7*100</f>
        <v>64.26614827251038</v>
      </c>
      <c r="K7" s="147">
        <f>H7/E7*100</f>
        <v>66.33242456448409</v>
      </c>
    </row>
    <row r="8" spans="1:11" ht="13.5">
      <c r="A8" s="148" t="s">
        <v>58</v>
      </c>
      <c r="B8" s="149" t="s">
        <v>59</v>
      </c>
      <c r="C8" s="150"/>
      <c r="D8" s="151"/>
      <c r="E8" s="150"/>
      <c r="F8" s="152"/>
      <c r="G8" s="151"/>
      <c r="H8" s="153"/>
      <c r="I8" s="154"/>
      <c r="J8" s="155"/>
      <c r="K8" s="156"/>
    </row>
    <row r="9" spans="1:11" ht="13.5">
      <c r="A9" s="142" t="s">
        <v>57</v>
      </c>
      <c r="B9" s="137" t="s">
        <v>504</v>
      </c>
      <c r="C9" s="143">
        <v>10331</v>
      </c>
      <c r="D9" s="144">
        <v>11326</v>
      </c>
      <c r="E9" s="143">
        <f>SUM(C9:D9)</f>
        <v>21657</v>
      </c>
      <c r="F9" s="117">
        <v>7081</v>
      </c>
      <c r="G9" s="144">
        <v>7267</v>
      </c>
      <c r="H9" s="119">
        <f>SUM(F9:G9)</f>
        <v>14348</v>
      </c>
      <c r="I9" s="145">
        <f>F9/C9*100</f>
        <v>68.54128351563257</v>
      </c>
      <c r="J9" s="146">
        <f>G9/D9*100</f>
        <v>64.16210489140032</v>
      </c>
      <c r="K9" s="147">
        <f>H9/E9*100</f>
        <v>66.2510966431177</v>
      </c>
    </row>
    <row r="10" spans="1:11" ht="13.5">
      <c r="A10" s="148" t="s">
        <v>56</v>
      </c>
      <c r="B10" s="149" t="s">
        <v>59</v>
      </c>
      <c r="C10" s="150"/>
      <c r="D10" s="151"/>
      <c r="E10" s="150"/>
      <c r="F10" s="152"/>
      <c r="G10" s="151"/>
      <c r="H10" s="153"/>
      <c r="I10" s="154"/>
      <c r="J10" s="155"/>
      <c r="K10" s="156"/>
    </row>
    <row r="11" spans="1:11" ht="13.5">
      <c r="A11" s="142" t="s">
        <v>497</v>
      </c>
      <c r="B11" s="137" t="s">
        <v>505</v>
      </c>
      <c r="C11" s="143" t="s">
        <v>60</v>
      </c>
      <c r="D11" s="144"/>
      <c r="E11" s="143"/>
      <c r="F11" s="117"/>
      <c r="G11" s="144"/>
      <c r="H11" s="119"/>
      <c r="I11" s="145"/>
      <c r="J11" s="146"/>
      <c r="K11" s="147"/>
    </row>
    <row r="12" spans="1:11" ht="13.5">
      <c r="A12" s="148"/>
      <c r="B12" s="149" t="s">
        <v>59</v>
      </c>
      <c r="C12" s="150"/>
      <c r="D12" s="151"/>
      <c r="E12" s="150"/>
      <c r="F12" s="152"/>
      <c r="G12" s="151"/>
      <c r="H12" s="153"/>
      <c r="I12" s="154"/>
      <c r="J12" s="155"/>
      <c r="K12" s="156"/>
    </row>
    <row r="13" spans="1:11" ht="13.5">
      <c r="A13" s="142" t="s">
        <v>51</v>
      </c>
      <c r="B13" s="137" t="s">
        <v>506</v>
      </c>
      <c r="C13" s="143">
        <v>10329</v>
      </c>
      <c r="D13" s="144">
        <v>11273</v>
      </c>
      <c r="E13" s="143">
        <f>SUM(C13:D13)</f>
        <v>21602</v>
      </c>
      <c r="F13" s="117">
        <v>6446</v>
      </c>
      <c r="G13" s="144">
        <v>6523</v>
      </c>
      <c r="H13" s="119">
        <f>SUM(F13:G13)</f>
        <v>12969</v>
      </c>
      <c r="I13" s="145">
        <f>F13/C13*100</f>
        <v>62.40681576144836</v>
      </c>
      <c r="J13" s="146">
        <f>G13/D13*100</f>
        <v>57.86392264703273</v>
      </c>
      <c r="K13" s="147">
        <f>H13/E13*100</f>
        <v>60.03610776779927</v>
      </c>
    </row>
    <row r="14" spans="1:11" ht="13.5">
      <c r="A14" s="148" t="s">
        <v>62</v>
      </c>
      <c r="B14" s="149" t="s">
        <v>61</v>
      </c>
      <c r="C14" s="150"/>
      <c r="D14" s="151"/>
      <c r="E14" s="150"/>
      <c r="F14" s="152"/>
      <c r="G14" s="151"/>
      <c r="H14" s="153"/>
      <c r="I14" s="154"/>
      <c r="J14" s="155"/>
      <c r="K14" s="156"/>
    </row>
    <row r="15" spans="1:11" ht="13.5">
      <c r="A15" s="142" t="s">
        <v>51</v>
      </c>
      <c r="B15" s="137" t="s">
        <v>506</v>
      </c>
      <c r="C15" s="143">
        <v>10337</v>
      </c>
      <c r="D15" s="144">
        <v>11284</v>
      </c>
      <c r="E15" s="143">
        <f>SUM(C15:D15)</f>
        <v>21621</v>
      </c>
      <c r="F15" s="117">
        <v>6444</v>
      </c>
      <c r="G15" s="144">
        <v>6523</v>
      </c>
      <c r="H15" s="119">
        <f>SUM(F15:G15)</f>
        <v>12967</v>
      </c>
      <c r="I15" s="145">
        <f>F15/C15*100</f>
        <v>62.33916997194544</v>
      </c>
      <c r="J15" s="146">
        <f>G15/D15*100</f>
        <v>57.80751506557959</v>
      </c>
      <c r="K15" s="147">
        <f>H15/E15*100</f>
        <v>59.97409925535359</v>
      </c>
    </row>
    <row r="16" spans="1:11" ht="13.5">
      <c r="A16" s="148" t="s">
        <v>56</v>
      </c>
      <c r="B16" s="149" t="s">
        <v>61</v>
      </c>
      <c r="C16" s="150"/>
      <c r="D16" s="151"/>
      <c r="E16" s="150"/>
      <c r="F16" s="152"/>
      <c r="G16" s="151"/>
      <c r="H16" s="153"/>
      <c r="I16" s="154"/>
      <c r="J16" s="155"/>
      <c r="K16" s="156"/>
    </row>
    <row r="17" spans="1:11" ht="13.5">
      <c r="A17" s="142" t="s">
        <v>63</v>
      </c>
      <c r="B17" s="137" t="s">
        <v>507</v>
      </c>
      <c r="C17" s="143">
        <v>10201</v>
      </c>
      <c r="D17" s="144">
        <v>11112</v>
      </c>
      <c r="E17" s="143">
        <f>SUM(C17:D17)</f>
        <v>21313</v>
      </c>
      <c r="F17" s="117">
        <v>8389</v>
      </c>
      <c r="G17" s="144">
        <v>9216</v>
      </c>
      <c r="H17" s="119">
        <f>SUM(F17:G17)</f>
        <v>17605</v>
      </c>
      <c r="I17" s="145">
        <f>F17/C17*100</f>
        <v>82.2370355847466</v>
      </c>
      <c r="J17" s="146">
        <f>G17/D17*100</f>
        <v>82.93736501079914</v>
      </c>
      <c r="K17" s="147">
        <f>H17/E17*100</f>
        <v>82.60216769108057</v>
      </c>
    </row>
    <row r="18" spans="1:11" ht="13.5">
      <c r="A18" s="148"/>
      <c r="B18" s="149" t="s">
        <v>65</v>
      </c>
      <c r="C18" s="150"/>
      <c r="D18" s="151"/>
      <c r="E18" s="150"/>
      <c r="F18" s="152"/>
      <c r="G18" s="151"/>
      <c r="H18" s="153"/>
      <c r="I18" s="154"/>
      <c r="J18" s="155"/>
      <c r="K18" s="156"/>
    </row>
    <row r="19" spans="1:11" ht="13.5">
      <c r="A19" s="142" t="s">
        <v>64</v>
      </c>
      <c r="B19" s="137" t="s">
        <v>508</v>
      </c>
      <c r="C19" s="143">
        <v>10203</v>
      </c>
      <c r="D19" s="144">
        <v>11116</v>
      </c>
      <c r="E19" s="143">
        <f>SUM(C19:D19)</f>
        <v>21319</v>
      </c>
      <c r="F19" s="117">
        <v>8413</v>
      </c>
      <c r="G19" s="144">
        <v>9235</v>
      </c>
      <c r="H19" s="119">
        <f>SUM(F19:G19)</f>
        <v>17648</v>
      </c>
      <c r="I19" s="145">
        <f>F19/C19*100</f>
        <v>82.45614035087719</v>
      </c>
      <c r="J19" s="146">
        <f>G19/D19*100</f>
        <v>83.07844548398705</v>
      </c>
      <c r="K19" s="147">
        <f>H19/E19*100</f>
        <v>82.78061822787186</v>
      </c>
    </row>
    <row r="20" spans="1:11" ht="13.5">
      <c r="A20" s="148"/>
      <c r="B20" s="149" t="s">
        <v>65</v>
      </c>
      <c r="C20" s="150"/>
      <c r="D20" s="151"/>
      <c r="E20" s="150"/>
      <c r="F20" s="152"/>
      <c r="G20" s="151"/>
      <c r="H20" s="153"/>
      <c r="I20" s="154"/>
      <c r="J20" s="155"/>
      <c r="K20" s="156"/>
    </row>
    <row r="21" spans="1:11" ht="13.5">
      <c r="A21" s="142" t="s">
        <v>498</v>
      </c>
      <c r="B21" s="137" t="s">
        <v>509</v>
      </c>
      <c r="C21" s="143">
        <v>10188</v>
      </c>
      <c r="D21" s="144">
        <v>11093</v>
      </c>
      <c r="E21" s="143">
        <f>SUM(C21:D21)</f>
        <v>21281</v>
      </c>
      <c r="F21" s="117">
        <v>8369</v>
      </c>
      <c r="G21" s="144">
        <v>9288</v>
      </c>
      <c r="H21" s="119">
        <f>SUM(F21:G21)</f>
        <v>17657</v>
      </c>
      <c r="I21" s="145">
        <f>F21/C21*100</f>
        <v>82.14566156262269</v>
      </c>
      <c r="J21" s="146">
        <f>G21/D21*100</f>
        <v>83.72847741819164</v>
      </c>
      <c r="K21" s="147">
        <f>H21/E21*100</f>
        <v>82.9707250599126</v>
      </c>
    </row>
    <row r="22" spans="1:11" ht="13.5">
      <c r="A22" s="148"/>
      <c r="B22" s="149" t="s">
        <v>65</v>
      </c>
      <c r="C22" s="150"/>
      <c r="D22" s="151"/>
      <c r="E22" s="150"/>
      <c r="F22" s="152"/>
      <c r="G22" s="151"/>
      <c r="H22" s="153"/>
      <c r="I22" s="154"/>
      <c r="J22" s="155"/>
      <c r="K22" s="157"/>
    </row>
    <row r="23" spans="1:11" ht="13.5">
      <c r="A23" s="142" t="s">
        <v>496</v>
      </c>
      <c r="B23" s="137" t="s">
        <v>510</v>
      </c>
      <c r="C23" s="143">
        <v>10078</v>
      </c>
      <c r="D23" s="144">
        <v>11015</v>
      </c>
      <c r="E23" s="143">
        <f>SUM(C23:D23)</f>
        <v>21093</v>
      </c>
      <c r="F23" s="117">
        <v>7144</v>
      </c>
      <c r="G23" s="144">
        <v>7792</v>
      </c>
      <c r="H23" s="119">
        <f>SUM(F23:G23)</f>
        <v>14936</v>
      </c>
      <c r="I23" s="145">
        <f>F23/C23*100</f>
        <v>70.88708076999404</v>
      </c>
      <c r="J23" s="146">
        <f>G23/D23*100</f>
        <v>70.73990013617794</v>
      </c>
      <c r="K23" s="147">
        <f>H23/E23*100</f>
        <v>70.81022140046461</v>
      </c>
    </row>
    <row r="24" spans="1:11" ht="13.5">
      <c r="A24" s="148"/>
      <c r="B24" s="149" t="s">
        <v>499</v>
      </c>
      <c r="C24" s="150"/>
      <c r="D24" s="151"/>
      <c r="E24" s="150"/>
      <c r="F24" s="152"/>
      <c r="G24" s="151"/>
      <c r="H24" s="153"/>
      <c r="I24" s="154"/>
      <c r="J24" s="155"/>
      <c r="K24" s="157"/>
    </row>
    <row r="25" spans="1:11" ht="13.5">
      <c r="A25" s="142" t="s">
        <v>497</v>
      </c>
      <c r="B25" s="137" t="s">
        <v>511</v>
      </c>
      <c r="C25" s="143" t="s">
        <v>60</v>
      </c>
      <c r="D25" s="144"/>
      <c r="E25" s="143"/>
      <c r="F25" s="117"/>
      <c r="G25" s="144"/>
      <c r="H25" s="119"/>
      <c r="I25" s="145"/>
      <c r="J25" s="146"/>
      <c r="K25" s="158"/>
    </row>
    <row r="26" spans="1:11" ht="13.5">
      <c r="A26" s="148"/>
      <c r="B26" s="149" t="s">
        <v>499</v>
      </c>
      <c r="C26" s="150"/>
      <c r="D26" s="151"/>
      <c r="E26" s="150"/>
      <c r="F26" s="152"/>
      <c r="G26" s="151"/>
      <c r="H26" s="153"/>
      <c r="I26" s="154"/>
      <c r="J26" s="155"/>
      <c r="K26" s="157"/>
    </row>
    <row r="27" spans="1:11" ht="13.5">
      <c r="A27" s="142" t="s">
        <v>57</v>
      </c>
      <c r="B27" s="137" t="s">
        <v>512</v>
      </c>
      <c r="C27" s="143">
        <v>10173</v>
      </c>
      <c r="D27" s="144">
        <v>11072</v>
      </c>
      <c r="E27" s="143">
        <f>SUM(C27:D27)</f>
        <v>21245</v>
      </c>
      <c r="F27" s="117">
        <v>7046</v>
      </c>
      <c r="G27" s="144">
        <v>7275</v>
      </c>
      <c r="H27" s="119">
        <f>SUM(F27:G27)</f>
        <v>14321</v>
      </c>
      <c r="I27" s="145">
        <f>F27/C27*100</f>
        <v>69.261771355549</v>
      </c>
      <c r="J27" s="146">
        <f>G27/D27*100</f>
        <v>65.70628612716763</v>
      </c>
      <c r="K27" s="147">
        <f>H27/E27*100</f>
        <v>67.40880207107554</v>
      </c>
    </row>
    <row r="28" spans="1:11" ht="13.5">
      <c r="A28" s="148" t="s">
        <v>58</v>
      </c>
      <c r="B28" s="149" t="s">
        <v>499</v>
      </c>
      <c r="C28" s="150"/>
      <c r="D28" s="151"/>
      <c r="E28" s="150"/>
      <c r="F28" s="152"/>
      <c r="G28" s="151"/>
      <c r="H28" s="153"/>
      <c r="I28" s="154"/>
      <c r="J28" s="155"/>
      <c r="K28" s="156"/>
    </row>
    <row r="29" spans="1:11" ht="13.5">
      <c r="A29" s="142" t="s">
        <v>57</v>
      </c>
      <c r="B29" s="137" t="s">
        <v>512</v>
      </c>
      <c r="C29" s="143">
        <v>10181</v>
      </c>
      <c r="D29" s="144">
        <v>11085</v>
      </c>
      <c r="E29" s="143">
        <f>SUM(C29:D29)</f>
        <v>21266</v>
      </c>
      <c r="F29" s="117">
        <v>7043</v>
      </c>
      <c r="G29" s="144">
        <v>7275</v>
      </c>
      <c r="H29" s="119">
        <f>SUM(F29:G29)</f>
        <v>14318</v>
      </c>
      <c r="I29" s="145">
        <f>F29/C29*100</f>
        <v>69.1778803653865</v>
      </c>
      <c r="J29" s="146">
        <f>G29/D29*100</f>
        <v>65.62922868741543</v>
      </c>
      <c r="K29" s="147">
        <f>H29/E29*100</f>
        <v>67.3281294084454</v>
      </c>
    </row>
    <row r="30" spans="1:11" ht="13.5">
      <c r="A30" s="148" t="s">
        <v>56</v>
      </c>
      <c r="B30" s="149" t="s">
        <v>499</v>
      </c>
      <c r="C30" s="150"/>
      <c r="D30" s="151"/>
      <c r="E30" s="150"/>
      <c r="F30" s="152"/>
      <c r="G30" s="151"/>
      <c r="H30" s="153"/>
      <c r="I30" s="154"/>
      <c r="J30" s="155"/>
      <c r="K30" s="156"/>
    </row>
    <row r="31" spans="1:12" ht="13.5">
      <c r="A31" s="142" t="s">
        <v>51</v>
      </c>
      <c r="B31" s="137" t="s">
        <v>513</v>
      </c>
      <c r="C31" s="143">
        <v>10144</v>
      </c>
      <c r="D31" s="144">
        <v>11062</v>
      </c>
      <c r="E31" s="143">
        <f>SUM(C31:D31)</f>
        <v>21206</v>
      </c>
      <c r="F31" s="117">
        <v>6745</v>
      </c>
      <c r="G31" s="144">
        <v>6820</v>
      </c>
      <c r="H31" s="119">
        <f>SUM(F31:G31)</f>
        <v>13565</v>
      </c>
      <c r="I31" s="145">
        <f>F31/C31*100</f>
        <v>66.49250788643532</v>
      </c>
      <c r="J31" s="146">
        <f>G31/D31*100</f>
        <v>61.65250406798047</v>
      </c>
      <c r="K31" s="147">
        <f>H31/E31*100</f>
        <v>63.96774497783646</v>
      </c>
      <c r="L31" s="2"/>
    </row>
    <row r="32" spans="1:12" ht="13.5">
      <c r="A32" s="148" t="s">
        <v>62</v>
      </c>
      <c r="B32" s="149" t="s">
        <v>500</v>
      </c>
      <c r="C32" s="150"/>
      <c r="D32" s="151"/>
      <c r="E32" s="150"/>
      <c r="F32" s="152"/>
      <c r="G32" s="151"/>
      <c r="H32" s="153"/>
      <c r="I32" s="154"/>
      <c r="J32" s="155"/>
      <c r="K32" s="156"/>
      <c r="L32" s="1"/>
    </row>
    <row r="33" spans="1:11" ht="13.5">
      <c r="A33" s="142" t="s">
        <v>51</v>
      </c>
      <c r="B33" s="137" t="s">
        <v>513</v>
      </c>
      <c r="C33" s="143">
        <v>10151</v>
      </c>
      <c r="D33" s="144">
        <v>11075</v>
      </c>
      <c r="E33" s="143">
        <f>SUM(C33:D33)</f>
        <v>21226</v>
      </c>
      <c r="F33" s="117">
        <v>6745</v>
      </c>
      <c r="G33" s="144">
        <v>6821</v>
      </c>
      <c r="H33" s="119">
        <f>SUM(F33:G33)</f>
        <v>13566</v>
      </c>
      <c r="I33" s="145">
        <f>F33/C33*100</f>
        <v>66.44665550192099</v>
      </c>
      <c r="J33" s="146">
        <f>G33/D33*100</f>
        <v>61.58916478555305</v>
      </c>
      <c r="K33" s="147">
        <f>H33/E33*100</f>
        <v>63.91218317158203</v>
      </c>
    </row>
    <row r="34" spans="1:11" ht="13.5">
      <c r="A34" s="148" t="s">
        <v>56</v>
      </c>
      <c r="B34" s="149" t="s">
        <v>500</v>
      </c>
      <c r="C34" s="150"/>
      <c r="D34" s="151"/>
      <c r="E34" s="150"/>
      <c r="F34" s="152"/>
      <c r="G34" s="151"/>
      <c r="H34" s="153"/>
      <c r="I34" s="154"/>
      <c r="J34" s="155"/>
      <c r="K34" s="156"/>
    </row>
    <row r="35" spans="1:11" ht="13.5">
      <c r="A35" s="142" t="s">
        <v>57</v>
      </c>
      <c r="B35" s="137" t="s">
        <v>514</v>
      </c>
      <c r="C35" s="143">
        <v>9985</v>
      </c>
      <c r="D35" s="144">
        <v>11007</v>
      </c>
      <c r="E35" s="143">
        <f>SUM(C35:D35)</f>
        <v>20992</v>
      </c>
      <c r="F35" s="117">
        <v>7369</v>
      </c>
      <c r="G35" s="144">
        <v>7629</v>
      </c>
      <c r="H35" s="119">
        <f>SUM(F35:G35)</f>
        <v>14998</v>
      </c>
      <c r="I35" s="145">
        <f>F35/C35*100</f>
        <v>73.80070105157736</v>
      </c>
      <c r="J35" s="146">
        <f>G35/D35*100</f>
        <v>69.3104388116653</v>
      </c>
      <c r="K35" s="147">
        <f>H35/E35*100</f>
        <v>71.44626524390245</v>
      </c>
    </row>
    <row r="36" spans="1:11" ht="13.5">
      <c r="A36" s="148" t="s">
        <v>58</v>
      </c>
      <c r="B36" s="149" t="s">
        <v>501</v>
      </c>
      <c r="C36" s="150"/>
      <c r="D36" s="151"/>
      <c r="E36" s="150"/>
      <c r="F36" s="152"/>
      <c r="G36" s="151"/>
      <c r="H36" s="153"/>
      <c r="I36" s="154"/>
      <c r="J36" s="155"/>
      <c r="K36" s="156"/>
    </row>
    <row r="37" spans="1:11" ht="13.5">
      <c r="A37" s="142" t="s">
        <v>57</v>
      </c>
      <c r="B37" s="137" t="s">
        <v>514</v>
      </c>
      <c r="C37" s="143">
        <v>9992</v>
      </c>
      <c r="D37" s="144">
        <v>11020</v>
      </c>
      <c r="E37" s="143">
        <f>SUM(C37:D37)</f>
        <v>21012</v>
      </c>
      <c r="F37" s="117">
        <v>7369</v>
      </c>
      <c r="G37" s="144">
        <v>7628</v>
      </c>
      <c r="H37" s="119">
        <f>SUM(F37:G37)</f>
        <v>14997</v>
      </c>
      <c r="I37" s="145">
        <f>F37/C37*100</f>
        <v>73.74899919935949</v>
      </c>
      <c r="J37" s="146">
        <f>G37/D37*100</f>
        <v>69.21960072595282</v>
      </c>
      <c r="K37" s="147">
        <f>H37/E37*100</f>
        <v>71.37350085665334</v>
      </c>
    </row>
    <row r="38" spans="1:11" ht="13.5">
      <c r="A38" s="148" t="s">
        <v>56</v>
      </c>
      <c r="B38" s="149" t="s">
        <v>501</v>
      </c>
      <c r="C38" s="150"/>
      <c r="D38" s="151"/>
      <c r="E38" s="150"/>
      <c r="F38" s="152"/>
      <c r="G38" s="151"/>
      <c r="H38" s="153"/>
      <c r="I38" s="154"/>
      <c r="J38" s="155"/>
      <c r="K38" s="156"/>
    </row>
    <row r="39" spans="1:11" ht="13.5">
      <c r="A39" s="142" t="s">
        <v>497</v>
      </c>
      <c r="B39" s="137" t="s">
        <v>515</v>
      </c>
      <c r="C39" s="143" t="s">
        <v>60</v>
      </c>
      <c r="D39" s="144"/>
      <c r="E39" s="143"/>
      <c r="F39" s="117"/>
      <c r="G39" s="144"/>
      <c r="H39" s="119"/>
      <c r="I39" s="145"/>
      <c r="J39" s="146"/>
      <c r="K39" s="147"/>
    </row>
    <row r="40" spans="1:11" ht="13.5">
      <c r="A40" s="148"/>
      <c r="B40" s="149" t="s">
        <v>502</v>
      </c>
      <c r="C40" s="150"/>
      <c r="D40" s="151"/>
      <c r="E40" s="150"/>
      <c r="F40" s="152"/>
      <c r="G40" s="151"/>
      <c r="H40" s="153"/>
      <c r="I40" s="154"/>
      <c r="J40" s="155"/>
      <c r="K40" s="156"/>
    </row>
    <row r="41" spans="1:11" ht="13.5">
      <c r="A41" s="142" t="s">
        <v>64</v>
      </c>
      <c r="B41" s="137" t="s">
        <v>516</v>
      </c>
      <c r="C41" s="143">
        <v>9833</v>
      </c>
      <c r="D41" s="144">
        <v>10821</v>
      </c>
      <c r="E41" s="143">
        <f>SUM(C41:D41)</f>
        <v>20654</v>
      </c>
      <c r="F41" s="117">
        <v>7180</v>
      </c>
      <c r="G41" s="144">
        <v>7488</v>
      </c>
      <c r="H41" s="119">
        <f>SUM(F41:G41)</f>
        <v>14668</v>
      </c>
      <c r="I41" s="145">
        <f>F41/C41*100</f>
        <v>73.01942438726736</v>
      </c>
      <c r="J41" s="146">
        <f>G41/D41*100</f>
        <v>69.1987801497089</v>
      </c>
      <c r="K41" s="147">
        <f>H41/E41*100</f>
        <v>71.0177205383945</v>
      </c>
    </row>
    <row r="42" spans="1:11" ht="13.5">
      <c r="A42" s="148"/>
      <c r="B42" s="149" t="s">
        <v>502</v>
      </c>
      <c r="C42" s="150"/>
      <c r="D42" s="151"/>
      <c r="E42" s="150"/>
      <c r="F42" s="152"/>
      <c r="G42" s="151"/>
      <c r="H42" s="153"/>
      <c r="I42" s="154"/>
      <c r="J42" s="155"/>
      <c r="K42" s="156"/>
    </row>
    <row r="43" spans="1:11" ht="13.5">
      <c r="A43" s="142" t="s">
        <v>63</v>
      </c>
      <c r="B43" s="137" t="s">
        <v>517</v>
      </c>
      <c r="C43" s="143" t="s">
        <v>60</v>
      </c>
      <c r="D43" s="144"/>
      <c r="E43" s="143"/>
      <c r="F43" s="117"/>
      <c r="G43" s="144"/>
      <c r="H43" s="119"/>
      <c r="I43" s="145"/>
      <c r="J43" s="146"/>
      <c r="K43" s="147"/>
    </row>
    <row r="44" spans="1:11" ht="13.5">
      <c r="A44" s="148"/>
      <c r="B44" s="149" t="s">
        <v>502</v>
      </c>
      <c r="C44" s="150"/>
      <c r="D44" s="151"/>
      <c r="E44" s="150"/>
      <c r="F44" s="152"/>
      <c r="G44" s="151"/>
      <c r="H44" s="153"/>
      <c r="I44" s="154"/>
      <c r="J44" s="155"/>
      <c r="K44" s="156"/>
    </row>
    <row r="45" spans="1:11" ht="13.5">
      <c r="A45" s="142" t="s">
        <v>498</v>
      </c>
      <c r="B45" s="137" t="s">
        <v>518</v>
      </c>
      <c r="C45" s="143">
        <v>9808</v>
      </c>
      <c r="D45" s="144">
        <v>10765</v>
      </c>
      <c r="E45" s="143">
        <f>SUM(C45:D45)</f>
        <v>20573</v>
      </c>
      <c r="F45" s="117">
        <v>7419</v>
      </c>
      <c r="G45" s="144">
        <v>8243</v>
      </c>
      <c r="H45" s="119">
        <f>SUM(F45:G45)</f>
        <v>15662</v>
      </c>
      <c r="I45" s="145">
        <f>F45/C45*100</f>
        <v>75.64233278955955</v>
      </c>
      <c r="J45" s="146">
        <f>G45/D45*100</f>
        <v>76.57222480260101</v>
      </c>
      <c r="K45" s="147">
        <f>H45/E45*100</f>
        <v>76.12890681961795</v>
      </c>
    </row>
    <row r="46" spans="1:11" ht="13.5">
      <c r="A46" s="148"/>
      <c r="B46" s="149" t="s">
        <v>502</v>
      </c>
      <c r="C46" s="150"/>
      <c r="D46" s="151"/>
      <c r="E46" s="150"/>
      <c r="F46" s="152"/>
      <c r="G46" s="151"/>
      <c r="H46" s="153"/>
      <c r="I46" s="154"/>
      <c r="J46" s="155"/>
      <c r="K46" s="157"/>
    </row>
    <row r="47" spans="1:11" ht="13.5">
      <c r="A47" s="142" t="s">
        <v>496</v>
      </c>
      <c r="B47" s="137" t="s">
        <v>519</v>
      </c>
      <c r="C47" s="143" t="s">
        <v>60</v>
      </c>
      <c r="D47" s="144"/>
      <c r="E47" s="143"/>
      <c r="F47" s="117"/>
      <c r="G47" s="144"/>
      <c r="H47" s="119"/>
      <c r="I47" s="145"/>
      <c r="J47" s="146"/>
      <c r="K47" s="158"/>
    </row>
    <row r="48" spans="1:11" ht="13.5">
      <c r="A48" s="148"/>
      <c r="B48" s="149" t="s">
        <v>503</v>
      </c>
      <c r="C48" s="150"/>
      <c r="D48" s="151"/>
      <c r="E48" s="150"/>
      <c r="F48" s="152"/>
      <c r="G48" s="151"/>
      <c r="H48" s="153"/>
      <c r="I48" s="154"/>
      <c r="J48" s="155"/>
      <c r="K48" s="157"/>
    </row>
    <row r="49" spans="1:11" ht="13.5">
      <c r="A49" s="142" t="s">
        <v>51</v>
      </c>
      <c r="B49" s="137" t="s">
        <v>520</v>
      </c>
      <c r="C49" s="143">
        <v>9809</v>
      </c>
      <c r="D49" s="144">
        <v>10755</v>
      </c>
      <c r="E49" s="143">
        <f>SUM(C49:D49)</f>
        <v>20564</v>
      </c>
      <c r="F49" s="117">
        <v>6875</v>
      </c>
      <c r="G49" s="144">
        <v>6938</v>
      </c>
      <c r="H49" s="119">
        <f>SUM(F49:G49)</f>
        <v>13813</v>
      </c>
      <c r="I49" s="145">
        <f>F49/C49*100</f>
        <v>70.08869405647874</v>
      </c>
      <c r="J49" s="146">
        <f>G49/D49*100</f>
        <v>64.50953045095305</v>
      </c>
      <c r="K49" s="147">
        <f>H49/E49*100</f>
        <v>67.17078389418401</v>
      </c>
    </row>
    <row r="50" spans="1:11" ht="13.5">
      <c r="A50" s="148" t="s">
        <v>62</v>
      </c>
      <c r="B50" s="149" t="s">
        <v>503</v>
      </c>
      <c r="C50" s="150"/>
      <c r="D50" s="151"/>
      <c r="E50" s="150"/>
      <c r="F50" s="152"/>
      <c r="G50" s="151"/>
      <c r="H50" s="153"/>
      <c r="I50" s="154"/>
      <c r="J50" s="155"/>
      <c r="K50" s="156"/>
    </row>
    <row r="51" spans="1:11" ht="13.5">
      <c r="A51" s="142" t="s">
        <v>51</v>
      </c>
      <c r="B51" s="137" t="s">
        <v>520</v>
      </c>
      <c r="C51" s="143">
        <v>9809</v>
      </c>
      <c r="D51" s="144">
        <v>10755</v>
      </c>
      <c r="E51" s="143">
        <f>SUM(C51:D51)</f>
        <v>20564</v>
      </c>
      <c r="F51" s="117">
        <v>6875</v>
      </c>
      <c r="G51" s="144">
        <v>6935</v>
      </c>
      <c r="H51" s="119">
        <f>SUM(F51:G51)</f>
        <v>13810</v>
      </c>
      <c r="I51" s="145">
        <f>F51/C51*100</f>
        <v>70.08869405647874</v>
      </c>
      <c r="J51" s="146">
        <f>G51/D51*100</f>
        <v>64.48163644816364</v>
      </c>
      <c r="K51" s="147">
        <f>H51/E51*100</f>
        <v>67.1561952927446</v>
      </c>
    </row>
    <row r="52" spans="1:11" ht="14.25" thickBot="1">
      <c r="A52" s="159" t="s">
        <v>56</v>
      </c>
      <c r="B52" s="160" t="s">
        <v>503</v>
      </c>
      <c r="C52" s="161"/>
      <c r="D52" s="162"/>
      <c r="E52" s="161"/>
      <c r="F52" s="120"/>
      <c r="G52" s="162"/>
      <c r="H52" s="122"/>
      <c r="I52" s="163"/>
      <c r="J52" s="164"/>
      <c r="K52" s="165"/>
    </row>
    <row r="53" spans="1:11" ht="13.5">
      <c r="A53" s="139"/>
      <c r="B53" s="166"/>
      <c r="C53" s="139"/>
      <c r="D53" s="139"/>
      <c r="E53" s="139"/>
      <c r="F53" s="139"/>
      <c r="G53" s="139"/>
      <c r="I53" s="139"/>
      <c r="J53" s="139"/>
      <c r="K53" s="201" t="s">
        <v>495</v>
      </c>
    </row>
  </sheetData>
  <sheetProtection/>
  <mergeCells count="6">
    <mergeCell ref="A3:A5"/>
    <mergeCell ref="B3:B5"/>
    <mergeCell ref="C3:K3"/>
    <mergeCell ref="C4:E4"/>
    <mergeCell ref="F4:H4"/>
    <mergeCell ref="I4:K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&amp;L&amp;12行財政</oddHeader>
    <oddFooter>&amp;C96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K30"/>
  <sheetViews>
    <sheetView zoomScale="85" zoomScaleNormal="85" zoomScalePageLayoutView="0" workbookViewId="0" topLeftCell="A1">
      <selection activeCell="F26" sqref="F26"/>
    </sheetView>
  </sheetViews>
  <sheetFormatPr defaultColWidth="9.00390625" defaultRowHeight="13.5"/>
  <cols>
    <col min="1" max="4" width="9.00390625" style="7" customWidth="1"/>
    <col min="5" max="7" width="7.75390625" style="7" customWidth="1"/>
    <col min="8" max="11" width="7.625" style="7" customWidth="1"/>
  </cols>
  <sheetData>
    <row r="1" ht="17.25">
      <c r="A1" s="96" t="s">
        <v>481</v>
      </c>
    </row>
    <row r="2" ht="17.25">
      <c r="A2" s="96"/>
    </row>
    <row r="3" ht="14.25" thickBot="1"/>
    <row r="4" spans="1:11" ht="19.5" customHeight="1">
      <c r="A4" s="264" t="s">
        <v>0</v>
      </c>
      <c r="B4" s="264" t="s">
        <v>66</v>
      </c>
      <c r="C4" s="266" t="s">
        <v>67</v>
      </c>
      <c r="D4" s="267"/>
      <c r="E4" s="264" t="s">
        <v>70</v>
      </c>
      <c r="F4" s="264" t="s">
        <v>71</v>
      </c>
      <c r="G4" s="264" t="s">
        <v>72</v>
      </c>
      <c r="H4" s="266" t="s">
        <v>73</v>
      </c>
      <c r="I4" s="244"/>
      <c r="J4" s="244"/>
      <c r="K4" s="267"/>
    </row>
    <row r="5" spans="1:11" ht="19.5" customHeight="1" thickBot="1">
      <c r="A5" s="265"/>
      <c r="B5" s="265"/>
      <c r="C5" s="129" t="s">
        <v>68</v>
      </c>
      <c r="D5" s="130" t="s">
        <v>69</v>
      </c>
      <c r="E5" s="265"/>
      <c r="F5" s="265"/>
      <c r="G5" s="265"/>
      <c r="H5" s="130" t="s">
        <v>74</v>
      </c>
      <c r="I5" s="131" t="s">
        <v>75</v>
      </c>
      <c r="J5" s="131" t="s">
        <v>76</v>
      </c>
      <c r="K5" s="132" t="s">
        <v>9</v>
      </c>
    </row>
    <row r="6" spans="1:11" ht="19.5" customHeight="1" thickTop="1">
      <c r="A6" s="8" t="s">
        <v>77</v>
      </c>
      <c r="B6" s="8">
        <v>4</v>
      </c>
      <c r="C6" s="11">
        <v>53</v>
      </c>
      <c r="D6" s="12">
        <v>18</v>
      </c>
      <c r="E6" s="8">
        <v>134</v>
      </c>
      <c r="F6" s="8">
        <v>1</v>
      </c>
      <c r="G6" s="8">
        <v>15</v>
      </c>
      <c r="H6" s="12">
        <v>16</v>
      </c>
      <c r="I6" s="13">
        <v>1</v>
      </c>
      <c r="J6" s="13">
        <v>2</v>
      </c>
      <c r="K6" s="14" t="s">
        <v>20</v>
      </c>
    </row>
    <row r="7" spans="1:11" ht="19.5" customHeight="1">
      <c r="A7" s="8">
        <v>59</v>
      </c>
      <c r="B7" s="8">
        <v>7</v>
      </c>
      <c r="C7" s="11">
        <v>59</v>
      </c>
      <c r="D7" s="12">
        <v>22</v>
      </c>
      <c r="E7" s="8">
        <v>127</v>
      </c>
      <c r="F7" s="8">
        <v>2</v>
      </c>
      <c r="G7" s="8">
        <v>17</v>
      </c>
      <c r="H7" s="12">
        <v>13</v>
      </c>
      <c r="I7" s="13">
        <v>1</v>
      </c>
      <c r="J7" s="13" t="s">
        <v>20</v>
      </c>
      <c r="K7" s="14">
        <v>3</v>
      </c>
    </row>
    <row r="8" spans="1:11" ht="19.5" customHeight="1">
      <c r="A8" s="8">
        <v>60</v>
      </c>
      <c r="B8" s="8">
        <v>5</v>
      </c>
      <c r="C8" s="11">
        <v>59</v>
      </c>
      <c r="D8" s="12">
        <v>20</v>
      </c>
      <c r="E8" s="8">
        <v>120</v>
      </c>
      <c r="F8" s="8" t="s">
        <v>20</v>
      </c>
      <c r="G8" s="8">
        <v>12</v>
      </c>
      <c r="H8" s="12">
        <v>30</v>
      </c>
      <c r="I8" s="13" t="s">
        <v>20</v>
      </c>
      <c r="J8" s="13" t="s">
        <v>20</v>
      </c>
      <c r="K8" s="14" t="s">
        <v>20</v>
      </c>
    </row>
    <row r="9" spans="1:11" ht="19.5" customHeight="1">
      <c r="A9" s="8">
        <v>61</v>
      </c>
      <c r="B9" s="8">
        <v>4</v>
      </c>
      <c r="C9" s="11">
        <v>53</v>
      </c>
      <c r="D9" s="12">
        <v>19</v>
      </c>
      <c r="E9" s="8">
        <v>115</v>
      </c>
      <c r="F9" s="8">
        <v>1</v>
      </c>
      <c r="G9" s="8">
        <v>11</v>
      </c>
      <c r="H9" s="12">
        <v>20</v>
      </c>
      <c r="I9" s="13" t="s">
        <v>20</v>
      </c>
      <c r="J9" s="13" t="s">
        <v>20</v>
      </c>
      <c r="K9" s="14" t="s">
        <v>20</v>
      </c>
    </row>
    <row r="10" spans="1:11" ht="19.5" customHeight="1">
      <c r="A10" s="8">
        <v>62</v>
      </c>
      <c r="B10" s="8">
        <v>6</v>
      </c>
      <c r="C10" s="11">
        <v>64</v>
      </c>
      <c r="D10" s="12">
        <v>21</v>
      </c>
      <c r="E10" s="8">
        <v>127</v>
      </c>
      <c r="F10" s="8">
        <v>1</v>
      </c>
      <c r="G10" s="8">
        <v>19</v>
      </c>
      <c r="H10" s="12">
        <v>19</v>
      </c>
      <c r="I10" s="13">
        <v>1</v>
      </c>
      <c r="J10" s="13">
        <v>1</v>
      </c>
      <c r="K10" s="14" t="s">
        <v>20</v>
      </c>
    </row>
    <row r="11" spans="1:11" ht="19.5" customHeight="1">
      <c r="A11" s="8">
        <v>63</v>
      </c>
      <c r="B11" s="8">
        <v>7</v>
      </c>
      <c r="C11" s="11">
        <v>53</v>
      </c>
      <c r="D11" s="12">
        <v>20</v>
      </c>
      <c r="E11" s="8">
        <v>130</v>
      </c>
      <c r="F11" s="8">
        <v>2</v>
      </c>
      <c r="G11" s="8">
        <v>14</v>
      </c>
      <c r="H11" s="12">
        <v>24</v>
      </c>
      <c r="I11" s="13" t="s">
        <v>20</v>
      </c>
      <c r="J11" s="13" t="s">
        <v>20</v>
      </c>
      <c r="K11" s="14" t="s">
        <v>20</v>
      </c>
    </row>
    <row r="12" spans="1:11" ht="19.5" customHeight="1">
      <c r="A12" s="8" t="s">
        <v>30</v>
      </c>
      <c r="B12" s="8">
        <v>4</v>
      </c>
      <c r="C12" s="11">
        <v>52</v>
      </c>
      <c r="D12" s="12">
        <v>17</v>
      </c>
      <c r="E12" s="8">
        <v>145</v>
      </c>
      <c r="F12" s="8" t="s">
        <v>20</v>
      </c>
      <c r="G12" s="8">
        <v>17</v>
      </c>
      <c r="H12" s="12">
        <v>16</v>
      </c>
      <c r="I12" s="13">
        <v>5</v>
      </c>
      <c r="J12" s="13">
        <v>5</v>
      </c>
      <c r="K12" s="14" t="s">
        <v>20</v>
      </c>
    </row>
    <row r="13" spans="1:11" ht="19.5" customHeight="1">
      <c r="A13" s="8">
        <v>2</v>
      </c>
      <c r="B13" s="8">
        <v>4</v>
      </c>
      <c r="C13" s="11">
        <v>54</v>
      </c>
      <c r="D13" s="12">
        <v>18</v>
      </c>
      <c r="E13" s="8">
        <v>136</v>
      </c>
      <c r="F13" s="8" t="s">
        <v>20</v>
      </c>
      <c r="G13" s="8">
        <v>14</v>
      </c>
      <c r="H13" s="12">
        <v>17</v>
      </c>
      <c r="I13" s="13">
        <v>4</v>
      </c>
      <c r="J13" s="13">
        <v>5</v>
      </c>
      <c r="K13" s="14">
        <v>1</v>
      </c>
    </row>
    <row r="14" spans="1:11" ht="19.5" customHeight="1">
      <c r="A14" s="8">
        <v>3</v>
      </c>
      <c r="B14" s="8">
        <v>6</v>
      </c>
      <c r="C14" s="11">
        <v>61</v>
      </c>
      <c r="D14" s="12">
        <v>19</v>
      </c>
      <c r="E14" s="8">
        <v>142</v>
      </c>
      <c r="F14" s="8">
        <v>2</v>
      </c>
      <c r="G14" s="8">
        <v>15</v>
      </c>
      <c r="H14" s="12">
        <v>18</v>
      </c>
      <c r="I14" s="13">
        <v>3</v>
      </c>
      <c r="J14" s="13">
        <v>7</v>
      </c>
      <c r="K14" s="14">
        <v>2</v>
      </c>
    </row>
    <row r="15" spans="1:11" ht="19.5" customHeight="1">
      <c r="A15" s="8">
        <v>4</v>
      </c>
      <c r="B15" s="8">
        <v>5</v>
      </c>
      <c r="C15" s="11">
        <v>55</v>
      </c>
      <c r="D15" s="12">
        <v>19</v>
      </c>
      <c r="E15" s="8">
        <v>159</v>
      </c>
      <c r="F15" s="8" t="s">
        <v>20</v>
      </c>
      <c r="G15" s="8">
        <v>14</v>
      </c>
      <c r="H15" s="12">
        <v>24</v>
      </c>
      <c r="I15" s="13">
        <v>4</v>
      </c>
      <c r="J15" s="13">
        <v>10</v>
      </c>
      <c r="K15" s="14">
        <v>2</v>
      </c>
    </row>
    <row r="16" spans="1:11" ht="19.5" customHeight="1">
      <c r="A16" s="8">
        <v>5</v>
      </c>
      <c r="B16" s="8">
        <v>6</v>
      </c>
      <c r="C16" s="11">
        <v>58</v>
      </c>
      <c r="D16" s="12">
        <v>19</v>
      </c>
      <c r="E16" s="8">
        <v>175</v>
      </c>
      <c r="F16" s="8">
        <v>1</v>
      </c>
      <c r="G16" s="8">
        <v>19</v>
      </c>
      <c r="H16" s="12">
        <v>28</v>
      </c>
      <c r="I16" s="13">
        <v>9</v>
      </c>
      <c r="J16" s="13">
        <v>19</v>
      </c>
      <c r="K16" s="14">
        <v>1</v>
      </c>
    </row>
    <row r="17" spans="1:11" ht="19.5" customHeight="1">
      <c r="A17" s="8">
        <v>6</v>
      </c>
      <c r="B17" s="8">
        <v>5</v>
      </c>
      <c r="C17" s="11">
        <v>54</v>
      </c>
      <c r="D17" s="12">
        <v>19</v>
      </c>
      <c r="E17" s="8">
        <v>157</v>
      </c>
      <c r="F17" s="8" t="s">
        <v>20</v>
      </c>
      <c r="G17" s="8">
        <v>10</v>
      </c>
      <c r="H17" s="12">
        <v>14</v>
      </c>
      <c r="I17" s="13">
        <v>16</v>
      </c>
      <c r="J17" s="13">
        <v>14</v>
      </c>
      <c r="K17" s="14">
        <v>1</v>
      </c>
    </row>
    <row r="18" spans="1:11" ht="19.5" customHeight="1">
      <c r="A18" s="8">
        <v>7</v>
      </c>
      <c r="B18" s="8">
        <v>4</v>
      </c>
      <c r="C18" s="11">
        <v>60</v>
      </c>
      <c r="D18" s="12">
        <v>17</v>
      </c>
      <c r="E18" s="8">
        <v>140</v>
      </c>
      <c r="F18" s="8">
        <v>1</v>
      </c>
      <c r="G18" s="8">
        <v>17</v>
      </c>
      <c r="H18" s="12">
        <v>18</v>
      </c>
      <c r="I18" s="13">
        <v>8</v>
      </c>
      <c r="J18" s="13">
        <v>7</v>
      </c>
      <c r="K18" s="14">
        <v>4</v>
      </c>
    </row>
    <row r="19" spans="1:11" ht="19.5" customHeight="1">
      <c r="A19" s="8">
        <v>8</v>
      </c>
      <c r="B19" s="8">
        <v>6</v>
      </c>
      <c r="C19" s="11">
        <v>64</v>
      </c>
      <c r="D19" s="12">
        <v>19</v>
      </c>
      <c r="E19" s="8">
        <v>149</v>
      </c>
      <c r="F19" s="8" t="s">
        <v>20</v>
      </c>
      <c r="G19" s="8">
        <v>12</v>
      </c>
      <c r="H19" s="12">
        <v>16</v>
      </c>
      <c r="I19" s="13">
        <v>4</v>
      </c>
      <c r="J19" s="13">
        <v>8</v>
      </c>
      <c r="K19" s="14" t="s">
        <v>20</v>
      </c>
    </row>
    <row r="20" spans="1:11" ht="19.5" customHeight="1">
      <c r="A20" s="8">
        <v>9</v>
      </c>
      <c r="B20" s="8">
        <v>6</v>
      </c>
      <c r="C20" s="11">
        <v>63</v>
      </c>
      <c r="D20" s="12">
        <v>18</v>
      </c>
      <c r="E20" s="8">
        <v>134</v>
      </c>
      <c r="F20" s="8">
        <v>1</v>
      </c>
      <c r="G20" s="8">
        <v>27</v>
      </c>
      <c r="H20" s="12">
        <v>27</v>
      </c>
      <c r="I20" s="13">
        <v>3</v>
      </c>
      <c r="J20" s="13">
        <v>11</v>
      </c>
      <c r="K20" s="14">
        <v>3</v>
      </c>
    </row>
    <row r="21" spans="1:11" ht="19.5" customHeight="1">
      <c r="A21" s="8">
        <v>10</v>
      </c>
      <c r="B21" s="8">
        <v>5</v>
      </c>
      <c r="C21" s="11">
        <v>51</v>
      </c>
      <c r="D21" s="12">
        <v>18</v>
      </c>
      <c r="E21" s="8">
        <v>143</v>
      </c>
      <c r="F21" s="8">
        <v>2</v>
      </c>
      <c r="G21" s="8">
        <v>19</v>
      </c>
      <c r="H21" s="12">
        <v>16</v>
      </c>
      <c r="I21" s="13">
        <v>12</v>
      </c>
      <c r="J21" s="13">
        <v>12</v>
      </c>
      <c r="K21" s="14">
        <v>2</v>
      </c>
    </row>
    <row r="22" spans="1:11" ht="19.5" customHeight="1">
      <c r="A22" s="8">
        <v>11</v>
      </c>
      <c r="B22" s="8">
        <v>5</v>
      </c>
      <c r="C22" s="11">
        <v>62</v>
      </c>
      <c r="D22" s="12">
        <v>19</v>
      </c>
      <c r="E22" s="8">
        <v>148</v>
      </c>
      <c r="F22" s="8" t="s">
        <v>20</v>
      </c>
      <c r="G22" s="8">
        <v>14</v>
      </c>
      <c r="H22" s="12">
        <v>14</v>
      </c>
      <c r="I22" s="13">
        <v>11</v>
      </c>
      <c r="J22" s="13">
        <v>1</v>
      </c>
      <c r="K22" s="14">
        <v>1</v>
      </c>
    </row>
    <row r="23" spans="1:11" ht="19.5" customHeight="1">
      <c r="A23" s="8">
        <v>12</v>
      </c>
      <c r="B23" s="8">
        <v>6</v>
      </c>
      <c r="C23" s="11">
        <v>72</v>
      </c>
      <c r="D23" s="12">
        <v>19</v>
      </c>
      <c r="E23" s="8">
        <v>163</v>
      </c>
      <c r="F23" s="8">
        <v>3</v>
      </c>
      <c r="G23" s="8">
        <v>12</v>
      </c>
      <c r="H23" s="12">
        <v>4</v>
      </c>
      <c r="I23" s="13">
        <v>5</v>
      </c>
      <c r="J23" s="13" t="s">
        <v>20</v>
      </c>
      <c r="K23" s="14">
        <v>1</v>
      </c>
    </row>
    <row r="24" spans="1:11" ht="19.5" customHeight="1">
      <c r="A24" s="8">
        <v>13</v>
      </c>
      <c r="B24" s="8">
        <v>4</v>
      </c>
      <c r="C24" s="11">
        <v>65</v>
      </c>
      <c r="D24" s="12">
        <v>19</v>
      </c>
      <c r="E24" s="8">
        <v>130</v>
      </c>
      <c r="F24" s="8">
        <v>3</v>
      </c>
      <c r="G24" s="8">
        <v>12</v>
      </c>
      <c r="H24" s="12">
        <v>7</v>
      </c>
      <c r="I24" s="13">
        <v>2</v>
      </c>
      <c r="J24" s="13">
        <v>4</v>
      </c>
      <c r="K24" s="14">
        <v>4</v>
      </c>
    </row>
    <row r="25" spans="1:11" ht="19.5" customHeight="1">
      <c r="A25" s="8">
        <v>14</v>
      </c>
      <c r="B25" s="8">
        <v>4</v>
      </c>
      <c r="C25" s="11">
        <v>66</v>
      </c>
      <c r="D25" s="12">
        <v>21</v>
      </c>
      <c r="E25" s="8">
        <v>165</v>
      </c>
      <c r="F25" s="8">
        <v>4</v>
      </c>
      <c r="G25" s="8">
        <v>17</v>
      </c>
      <c r="H25" s="12">
        <v>7</v>
      </c>
      <c r="I25" s="13" t="s">
        <v>558</v>
      </c>
      <c r="J25" s="13">
        <v>2</v>
      </c>
      <c r="K25" s="14">
        <v>2</v>
      </c>
    </row>
    <row r="26" spans="1:11" ht="19.5" customHeight="1">
      <c r="A26" s="8">
        <v>15</v>
      </c>
      <c r="B26" s="8">
        <v>5</v>
      </c>
      <c r="C26" s="11">
        <v>66</v>
      </c>
      <c r="D26" s="12">
        <v>21</v>
      </c>
      <c r="E26" s="8">
        <v>145</v>
      </c>
      <c r="F26" s="8" t="s">
        <v>558</v>
      </c>
      <c r="G26" s="8">
        <v>12</v>
      </c>
      <c r="H26" s="12">
        <v>7</v>
      </c>
      <c r="I26" s="13">
        <v>8</v>
      </c>
      <c r="J26" s="13">
        <v>6</v>
      </c>
      <c r="K26" s="14">
        <v>3</v>
      </c>
    </row>
    <row r="27" spans="1:11" ht="19.5" customHeight="1">
      <c r="A27" s="8">
        <v>16</v>
      </c>
      <c r="B27" s="8">
        <v>6</v>
      </c>
      <c r="C27" s="11">
        <v>70</v>
      </c>
      <c r="D27" s="12">
        <v>23</v>
      </c>
      <c r="E27" s="8">
        <v>137</v>
      </c>
      <c r="F27" s="8" t="s">
        <v>558</v>
      </c>
      <c r="G27" s="8">
        <v>5</v>
      </c>
      <c r="H27" s="12">
        <v>3</v>
      </c>
      <c r="I27" s="13">
        <v>3</v>
      </c>
      <c r="J27" s="13">
        <v>2</v>
      </c>
      <c r="K27" s="14">
        <v>1</v>
      </c>
    </row>
    <row r="28" spans="1:11" ht="19.5" customHeight="1">
      <c r="A28" s="8">
        <v>17</v>
      </c>
      <c r="B28" s="8">
        <v>4</v>
      </c>
      <c r="C28" s="11">
        <v>74</v>
      </c>
      <c r="D28" s="12">
        <v>20</v>
      </c>
      <c r="E28" s="8">
        <v>207</v>
      </c>
      <c r="F28" s="8" t="s">
        <v>558</v>
      </c>
      <c r="G28" s="8">
        <v>19</v>
      </c>
      <c r="H28" s="12">
        <v>8</v>
      </c>
      <c r="I28" s="13">
        <v>4</v>
      </c>
      <c r="J28" s="13">
        <v>2</v>
      </c>
      <c r="K28" s="14" t="s">
        <v>558</v>
      </c>
    </row>
    <row r="29" spans="1:11" ht="19.5" customHeight="1" thickBot="1">
      <c r="A29" s="9">
        <v>18</v>
      </c>
      <c r="B29" s="9">
        <v>5</v>
      </c>
      <c r="C29" s="15">
        <v>75</v>
      </c>
      <c r="D29" s="16">
        <v>21</v>
      </c>
      <c r="E29" s="9">
        <v>151</v>
      </c>
      <c r="F29" s="9">
        <v>1</v>
      </c>
      <c r="G29" s="9">
        <v>9</v>
      </c>
      <c r="H29" s="16">
        <v>2</v>
      </c>
      <c r="I29" s="17">
        <v>3</v>
      </c>
      <c r="J29" s="17">
        <v>2</v>
      </c>
      <c r="K29" s="18">
        <v>1</v>
      </c>
    </row>
    <row r="30" ht="13.5">
      <c r="K30" s="10" t="s">
        <v>521</v>
      </c>
    </row>
  </sheetData>
  <sheetProtection/>
  <mergeCells count="7">
    <mergeCell ref="A4:A5"/>
    <mergeCell ref="B4:B5"/>
    <mergeCell ref="C4:D4"/>
    <mergeCell ref="H4:K4"/>
    <mergeCell ref="E4:E5"/>
    <mergeCell ref="F4:F5"/>
    <mergeCell ref="G4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&amp;R&amp;12行財政</oddHeader>
    <oddFooter>&amp;C97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L21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1" width="9.00390625" style="7" customWidth="1"/>
    <col min="2" max="2" width="13.75390625" style="0" customWidth="1"/>
    <col min="3" max="3" width="17.25390625" style="0" hidden="1" customWidth="1"/>
    <col min="4" max="6" width="11.875" style="7" customWidth="1"/>
  </cols>
  <sheetData>
    <row r="1" ht="17.25">
      <c r="A1" s="96" t="s">
        <v>482</v>
      </c>
    </row>
    <row r="2" ht="14.25" thickBot="1">
      <c r="A2" s="92"/>
    </row>
    <row r="3" spans="1:6" ht="19.5" customHeight="1" thickBot="1">
      <c r="A3" s="216" t="s">
        <v>78</v>
      </c>
      <c r="B3" s="216" t="s">
        <v>79</v>
      </c>
      <c r="C3" s="216" t="s">
        <v>80</v>
      </c>
      <c r="D3" s="216" t="s">
        <v>81</v>
      </c>
      <c r="E3" s="216" t="s">
        <v>82</v>
      </c>
      <c r="F3" s="216" t="s">
        <v>83</v>
      </c>
    </row>
    <row r="4" spans="1:12" ht="19.5" customHeight="1" thickTop="1">
      <c r="A4" s="128">
        <v>1</v>
      </c>
      <c r="B4" s="215" t="s">
        <v>522</v>
      </c>
      <c r="C4" s="215" t="s">
        <v>528</v>
      </c>
      <c r="D4" s="128" t="s">
        <v>533</v>
      </c>
      <c r="E4" s="128" t="s">
        <v>544</v>
      </c>
      <c r="F4" s="128">
        <v>1</v>
      </c>
      <c r="H4" s="2"/>
      <c r="I4" s="2"/>
      <c r="J4" s="12"/>
      <c r="K4" s="12"/>
      <c r="L4" s="12"/>
    </row>
    <row r="5" spans="1:12" ht="19.5" customHeight="1">
      <c r="A5" s="128">
        <v>2</v>
      </c>
      <c r="B5" s="178" t="s">
        <v>523</v>
      </c>
      <c r="C5" s="178" t="s">
        <v>529</v>
      </c>
      <c r="D5" s="177" t="s">
        <v>534</v>
      </c>
      <c r="E5" s="177" t="s">
        <v>545</v>
      </c>
      <c r="F5" s="177">
        <v>1</v>
      </c>
      <c r="H5" s="2"/>
      <c r="I5" s="2"/>
      <c r="J5" s="12"/>
      <c r="K5" s="12"/>
      <c r="L5" s="12"/>
    </row>
    <row r="6" spans="1:12" ht="19.5" customHeight="1">
      <c r="A6" s="128">
        <v>3</v>
      </c>
      <c r="B6" s="178" t="s">
        <v>88</v>
      </c>
      <c r="C6" s="178" t="s">
        <v>89</v>
      </c>
      <c r="D6" s="177" t="s">
        <v>538</v>
      </c>
      <c r="E6" s="177" t="s">
        <v>546</v>
      </c>
      <c r="F6" s="177">
        <v>2</v>
      </c>
      <c r="H6" s="2"/>
      <c r="I6" s="2"/>
      <c r="J6" s="12"/>
      <c r="K6" s="12"/>
      <c r="L6" s="12"/>
    </row>
    <row r="7" spans="1:12" ht="19.5" customHeight="1">
      <c r="A7" s="128">
        <v>4</v>
      </c>
      <c r="B7" s="178" t="s">
        <v>90</v>
      </c>
      <c r="C7" s="178" t="s">
        <v>91</v>
      </c>
      <c r="D7" s="177" t="s">
        <v>533</v>
      </c>
      <c r="E7" s="177" t="s">
        <v>547</v>
      </c>
      <c r="F7" s="177">
        <v>2</v>
      </c>
      <c r="H7" s="2"/>
      <c r="I7" s="2"/>
      <c r="J7" s="12"/>
      <c r="K7" s="12"/>
      <c r="L7" s="12"/>
    </row>
    <row r="8" spans="1:12" ht="19.5" customHeight="1">
      <c r="A8" s="128">
        <v>5</v>
      </c>
      <c r="B8" s="178" t="s">
        <v>94</v>
      </c>
      <c r="C8" s="178" t="s">
        <v>95</v>
      </c>
      <c r="D8" s="177" t="s">
        <v>534</v>
      </c>
      <c r="E8" s="177" t="s">
        <v>537</v>
      </c>
      <c r="F8" s="177">
        <v>2</v>
      </c>
      <c r="H8" s="2"/>
      <c r="I8" s="2"/>
      <c r="J8" s="12"/>
      <c r="K8" s="12"/>
      <c r="L8" s="12"/>
    </row>
    <row r="9" spans="1:12" ht="19.5" customHeight="1">
      <c r="A9" s="128">
        <v>6</v>
      </c>
      <c r="B9" s="178" t="s">
        <v>86</v>
      </c>
      <c r="C9" s="178" t="s">
        <v>87</v>
      </c>
      <c r="D9" s="177" t="s">
        <v>539</v>
      </c>
      <c r="E9" s="177" t="s">
        <v>536</v>
      </c>
      <c r="F9" s="177">
        <v>2</v>
      </c>
      <c r="H9" s="2"/>
      <c r="I9" s="2"/>
      <c r="J9" s="12"/>
      <c r="K9" s="12"/>
      <c r="L9" s="12"/>
    </row>
    <row r="10" spans="1:12" ht="19.5" customHeight="1">
      <c r="A10" s="128">
        <v>7</v>
      </c>
      <c r="B10" s="178" t="s">
        <v>92</v>
      </c>
      <c r="C10" s="178" t="s">
        <v>93</v>
      </c>
      <c r="D10" s="177" t="s">
        <v>540</v>
      </c>
      <c r="E10" s="177" t="s">
        <v>537</v>
      </c>
      <c r="F10" s="177">
        <v>2</v>
      </c>
      <c r="H10" s="2"/>
      <c r="I10" s="2"/>
      <c r="J10" s="12"/>
      <c r="K10" s="12"/>
      <c r="L10" s="12"/>
    </row>
    <row r="11" spans="1:12" ht="19.5" customHeight="1">
      <c r="A11" s="128">
        <v>8</v>
      </c>
      <c r="B11" s="178" t="s">
        <v>524</v>
      </c>
      <c r="C11" s="178" t="s">
        <v>530</v>
      </c>
      <c r="D11" s="177" t="s">
        <v>541</v>
      </c>
      <c r="E11" s="177" t="s">
        <v>536</v>
      </c>
      <c r="F11" s="177">
        <v>2</v>
      </c>
      <c r="H11" s="2"/>
      <c r="I11" s="2"/>
      <c r="J11" s="12"/>
      <c r="K11" s="12"/>
      <c r="L11" s="12"/>
    </row>
    <row r="12" spans="1:12" ht="19.5" customHeight="1">
      <c r="A12" s="128">
        <v>9</v>
      </c>
      <c r="B12" s="179" t="s">
        <v>525</v>
      </c>
      <c r="C12" s="178" t="s">
        <v>531</v>
      </c>
      <c r="D12" s="177" t="s">
        <v>535</v>
      </c>
      <c r="E12" s="177" t="s">
        <v>537</v>
      </c>
      <c r="F12" s="177">
        <v>2</v>
      </c>
      <c r="H12" s="2"/>
      <c r="I12" s="183"/>
      <c r="J12" s="12"/>
      <c r="K12" s="12"/>
      <c r="L12" s="12"/>
    </row>
    <row r="13" spans="1:12" ht="19.5" customHeight="1">
      <c r="A13" s="128">
        <v>10</v>
      </c>
      <c r="B13" s="179" t="s">
        <v>526</v>
      </c>
      <c r="C13" s="178" t="s">
        <v>98</v>
      </c>
      <c r="D13" s="177" t="s">
        <v>542</v>
      </c>
      <c r="E13" s="177" t="s">
        <v>537</v>
      </c>
      <c r="F13" s="177">
        <v>3</v>
      </c>
      <c r="H13" s="2"/>
      <c r="I13" s="2"/>
      <c r="J13" s="12"/>
      <c r="K13" s="12"/>
      <c r="L13" s="12"/>
    </row>
    <row r="14" spans="1:12" ht="19.5" customHeight="1">
      <c r="A14" s="128">
        <v>11</v>
      </c>
      <c r="B14" s="179" t="s">
        <v>99</v>
      </c>
      <c r="C14" s="178" t="s">
        <v>100</v>
      </c>
      <c r="D14" s="177" t="s">
        <v>543</v>
      </c>
      <c r="E14" s="177" t="s">
        <v>537</v>
      </c>
      <c r="F14" s="177">
        <v>3</v>
      </c>
      <c r="H14" s="2"/>
      <c r="I14" s="2"/>
      <c r="J14" s="12"/>
      <c r="K14" s="12"/>
      <c r="L14" s="12"/>
    </row>
    <row r="15" spans="1:12" ht="19.5" customHeight="1">
      <c r="A15" s="128">
        <v>12</v>
      </c>
      <c r="B15" s="179" t="s">
        <v>103</v>
      </c>
      <c r="C15" s="178" t="s">
        <v>104</v>
      </c>
      <c r="D15" s="177" t="s">
        <v>533</v>
      </c>
      <c r="E15" s="177" t="s">
        <v>536</v>
      </c>
      <c r="F15" s="177">
        <v>4</v>
      </c>
      <c r="H15" s="2"/>
      <c r="I15" s="2"/>
      <c r="J15" s="12"/>
      <c r="K15" s="12"/>
      <c r="L15" s="12"/>
    </row>
    <row r="16" spans="1:12" ht="19.5" customHeight="1">
      <c r="A16" s="128">
        <v>13</v>
      </c>
      <c r="B16" s="178" t="s">
        <v>105</v>
      </c>
      <c r="C16" s="178" t="s">
        <v>106</v>
      </c>
      <c r="D16" s="177" t="s">
        <v>535</v>
      </c>
      <c r="E16" s="177" t="s">
        <v>536</v>
      </c>
      <c r="F16" s="177">
        <v>4</v>
      </c>
      <c r="H16" s="2"/>
      <c r="I16" s="2"/>
      <c r="J16" s="12"/>
      <c r="K16" s="12"/>
      <c r="L16" s="12"/>
    </row>
    <row r="17" spans="1:12" ht="19.5" customHeight="1">
      <c r="A17" s="128">
        <v>14</v>
      </c>
      <c r="B17" s="179" t="s">
        <v>101</v>
      </c>
      <c r="C17" s="178" t="s">
        <v>532</v>
      </c>
      <c r="D17" s="177" t="s">
        <v>534</v>
      </c>
      <c r="E17" s="177" t="s">
        <v>537</v>
      </c>
      <c r="F17" s="177">
        <v>4</v>
      </c>
      <c r="H17" s="2"/>
      <c r="I17" s="2"/>
      <c r="J17" s="12"/>
      <c r="K17" s="12"/>
      <c r="L17" s="12"/>
    </row>
    <row r="18" spans="1:12" ht="19.5" customHeight="1">
      <c r="A18" s="128">
        <v>15</v>
      </c>
      <c r="B18" s="178" t="s">
        <v>527</v>
      </c>
      <c r="C18" s="178" t="s">
        <v>102</v>
      </c>
      <c r="D18" s="177" t="s">
        <v>535</v>
      </c>
      <c r="E18" s="177" t="s">
        <v>536</v>
      </c>
      <c r="F18" s="177">
        <v>6</v>
      </c>
      <c r="H18" s="2"/>
      <c r="I18" s="2"/>
      <c r="J18" s="184"/>
      <c r="K18" s="184"/>
      <c r="L18" s="12"/>
    </row>
    <row r="19" spans="1:6" ht="19.5" customHeight="1">
      <c r="A19" s="128">
        <v>16</v>
      </c>
      <c r="B19" s="178" t="s">
        <v>84</v>
      </c>
      <c r="C19" s="178" t="s">
        <v>85</v>
      </c>
      <c r="D19" s="177" t="s">
        <v>535</v>
      </c>
      <c r="E19" s="177" t="s">
        <v>536</v>
      </c>
      <c r="F19" s="177">
        <v>2</v>
      </c>
    </row>
    <row r="20" spans="1:6" ht="19.5" customHeight="1" thickBot="1">
      <c r="A20" s="9">
        <v>17</v>
      </c>
      <c r="B20" s="180" t="s">
        <v>96</v>
      </c>
      <c r="C20" s="181" t="s">
        <v>97</v>
      </c>
      <c r="D20" s="182"/>
      <c r="E20" s="182"/>
      <c r="F20" s="182">
        <v>3</v>
      </c>
    </row>
    <row r="21" ht="13.5">
      <c r="F21" s="10" t="s">
        <v>521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&amp;L&amp;12行財政</oddHeader>
    <oddFooter>&amp;C98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K54"/>
  <sheetViews>
    <sheetView zoomScalePageLayoutView="0" workbookViewId="0" topLeftCell="A1">
      <selection activeCell="A19" sqref="A19"/>
    </sheetView>
  </sheetViews>
  <sheetFormatPr defaultColWidth="9.00390625" defaultRowHeight="13.5"/>
  <cols>
    <col min="1" max="1" width="3.75390625" style="0" customWidth="1"/>
    <col min="2" max="2" width="14.625" style="0" customWidth="1"/>
    <col min="3" max="3" width="11.00390625" style="0" customWidth="1"/>
    <col min="4" max="4" width="2.00390625" style="0" customWidth="1"/>
    <col min="5" max="5" width="3.75390625" style="0" customWidth="1"/>
    <col min="6" max="6" width="14.625" style="0" customWidth="1"/>
    <col min="7" max="7" width="11.00390625" style="0" customWidth="1"/>
    <col min="8" max="8" width="2.00390625" style="0" customWidth="1"/>
    <col min="9" max="9" width="3.75390625" style="0" customWidth="1"/>
    <col min="10" max="10" width="14.625" style="0" customWidth="1"/>
    <col min="11" max="11" width="11.00390625" style="0" customWidth="1"/>
  </cols>
  <sheetData>
    <row r="1" ht="17.25">
      <c r="A1" s="133" t="s">
        <v>483</v>
      </c>
    </row>
    <row r="2" ht="17.25">
      <c r="A2" s="133"/>
    </row>
    <row r="3" spans="2:10" ht="14.25" thickBot="1">
      <c r="B3" t="s">
        <v>107</v>
      </c>
      <c r="F3" t="s">
        <v>557</v>
      </c>
      <c r="J3" t="s">
        <v>150</v>
      </c>
    </row>
    <row r="4" spans="1:11" ht="14.25" thickBot="1">
      <c r="A4" s="219"/>
      <c r="B4" s="220" t="s">
        <v>79</v>
      </c>
      <c r="C4" s="221" t="s">
        <v>108</v>
      </c>
      <c r="E4" s="219"/>
      <c r="F4" s="220" t="s">
        <v>79</v>
      </c>
      <c r="G4" s="221" t="s">
        <v>108</v>
      </c>
      <c r="I4" s="219"/>
      <c r="J4" s="220" t="s">
        <v>79</v>
      </c>
      <c r="K4" s="221" t="s">
        <v>108</v>
      </c>
    </row>
    <row r="5" spans="1:11" ht="14.25" thickTop="1">
      <c r="A5" s="1">
        <v>1</v>
      </c>
      <c r="B5" s="3" t="s">
        <v>109</v>
      </c>
      <c r="C5" s="217" t="s">
        <v>110</v>
      </c>
      <c r="E5" s="1">
        <v>1</v>
      </c>
      <c r="F5" s="2" t="s">
        <v>128</v>
      </c>
      <c r="G5" s="217" t="s">
        <v>129</v>
      </c>
      <c r="I5" s="1">
        <v>1</v>
      </c>
      <c r="J5" s="2" t="s">
        <v>151</v>
      </c>
      <c r="K5" s="217" t="s">
        <v>129</v>
      </c>
    </row>
    <row r="6" spans="1:11" ht="13.5">
      <c r="A6" s="1">
        <v>2</v>
      </c>
      <c r="B6" s="3" t="s">
        <v>111</v>
      </c>
      <c r="C6" s="217" t="s">
        <v>112</v>
      </c>
      <c r="E6" s="1">
        <v>2</v>
      </c>
      <c r="F6" s="19" t="s">
        <v>149</v>
      </c>
      <c r="G6" s="217" t="s">
        <v>130</v>
      </c>
      <c r="I6" s="1">
        <v>2</v>
      </c>
      <c r="J6" s="19" t="s">
        <v>152</v>
      </c>
      <c r="K6" s="217" t="s">
        <v>160</v>
      </c>
    </row>
    <row r="7" spans="1:11" ht="13.5">
      <c r="A7" s="1">
        <v>3</v>
      </c>
      <c r="B7" s="3" t="s">
        <v>113</v>
      </c>
      <c r="C7" s="217" t="s">
        <v>114</v>
      </c>
      <c r="E7" s="1">
        <v>3</v>
      </c>
      <c r="F7" s="19" t="s">
        <v>149</v>
      </c>
      <c r="G7" s="217" t="s">
        <v>131</v>
      </c>
      <c r="I7" s="1">
        <v>3</v>
      </c>
      <c r="J7" s="19" t="s">
        <v>153</v>
      </c>
      <c r="K7" s="217" t="s">
        <v>161</v>
      </c>
    </row>
    <row r="8" spans="1:11" ht="13.5">
      <c r="A8" s="1">
        <v>4</v>
      </c>
      <c r="B8" s="3" t="s">
        <v>113</v>
      </c>
      <c r="C8" s="217" t="s">
        <v>115</v>
      </c>
      <c r="E8" s="222">
        <v>4</v>
      </c>
      <c r="F8" s="19" t="s">
        <v>132</v>
      </c>
      <c r="G8" s="217" t="s">
        <v>133</v>
      </c>
      <c r="I8" s="222">
        <v>4</v>
      </c>
      <c r="J8" s="19" t="s">
        <v>154</v>
      </c>
      <c r="K8" s="217" t="s">
        <v>133</v>
      </c>
    </row>
    <row r="9" spans="1:11" ht="13.5">
      <c r="A9" s="1">
        <v>5</v>
      </c>
      <c r="B9" s="3" t="s">
        <v>113</v>
      </c>
      <c r="C9" s="217" t="s">
        <v>116</v>
      </c>
      <c r="E9" s="222">
        <v>5</v>
      </c>
      <c r="F9" s="19" t="s">
        <v>134</v>
      </c>
      <c r="G9" s="217" t="s">
        <v>135</v>
      </c>
      <c r="I9" s="222">
        <v>5</v>
      </c>
      <c r="J9" s="19" t="s">
        <v>155</v>
      </c>
      <c r="K9" s="217" t="s">
        <v>135</v>
      </c>
    </row>
    <row r="10" spans="1:11" ht="13.5">
      <c r="A10" s="1">
        <v>6</v>
      </c>
      <c r="B10" s="3" t="s">
        <v>113</v>
      </c>
      <c r="C10" s="217" t="s">
        <v>117</v>
      </c>
      <c r="E10" s="222">
        <v>6</v>
      </c>
      <c r="F10" s="19" t="s">
        <v>136</v>
      </c>
      <c r="G10" s="217" t="s">
        <v>137</v>
      </c>
      <c r="I10" s="222">
        <v>6</v>
      </c>
      <c r="J10" s="19" t="s">
        <v>156</v>
      </c>
      <c r="K10" s="217" t="s">
        <v>137</v>
      </c>
    </row>
    <row r="11" spans="1:11" ht="13.5">
      <c r="A11" s="1">
        <v>7</v>
      </c>
      <c r="B11" s="3" t="s">
        <v>118</v>
      </c>
      <c r="C11" s="217" t="s">
        <v>119</v>
      </c>
      <c r="E11" s="222">
        <v>7</v>
      </c>
      <c r="F11" s="19" t="s">
        <v>138</v>
      </c>
      <c r="G11" s="217" t="s">
        <v>139</v>
      </c>
      <c r="I11" s="222">
        <v>7</v>
      </c>
      <c r="J11" s="19" t="s">
        <v>157</v>
      </c>
      <c r="K11" s="217" t="s">
        <v>139</v>
      </c>
    </row>
    <row r="12" spans="1:11" ht="13.5">
      <c r="A12" s="1">
        <v>8</v>
      </c>
      <c r="B12" s="3" t="s">
        <v>118</v>
      </c>
      <c r="C12" s="217" t="s">
        <v>120</v>
      </c>
      <c r="E12" s="222">
        <v>8</v>
      </c>
      <c r="F12" s="19" t="s">
        <v>138</v>
      </c>
      <c r="G12" s="217" t="s">
        <v>140</v>
      </c>
      <c r="I12" s="222">
        <v>8</v>
      </c>
      <c r="J12" s="19" t="s">
        <v>157</v>
      </c>
      <c r="K12" s="217" t="s">
        <v>140</v>
      </c>
    </row>
    <row r="13" spans="1:11" ht="13.5">
      <c r="A13" s="1">
        <v>9</v>
      </c>
      <c r="B13" s="3" t="s">
        <v>118</v>
      </c>
      <c r="C13" s="217" t="s">
        <v>121</v>
      </c>
      <c r="E13" s="222">
        <v>9</v>
      </c>
      <c r="F13" s="19" t="s">
        <v>141</v>
      </c>
      <c r="G13" s="217" t="s">
        <v>142</v>
      </c>
      <c r="I13" s="222">
        <v>9</v>
      </c>
      <c r="J13" s="19" t="s">
        <v>143</v>
      </c>
      <c r="K13" s="217" t="s">
        <v>142</v>
      </c>
    </row>
    <row r="14" spans="1:11" ht="13.5">
      <c r="A14" s="1">
        <v>10</v>
      </c>
      <c r="B14" s="3" t="s">
        <v>122</v>
      </c>
      <c r="C14" s="217" t="s">
        <v>124</v>
      </c>
      <c r="E14" s="222">
        <v>10</v>
      </c>
      <c r="F14" s="19" t="s">
        <v>143</v>
      </c>
      <c r="G14" s="217" t="s">
        <v>144</v>
      </c>
      <c r="I14" s="222">
        <v>10</v>
      </c>
      <c r="J14" s="19" t="s">
        <v>158</v>
      </c>
      <c r="K14" s="217" t="s">
        <v>162</v>
      </c>
    </row>
    <row r="15" spans="1:11" ht="13.5">
      <c r="A15" s="1">
        <v>11</v>
      </c>
      <c r="B15" s="3" t="s">
        <v>122</v>
      </c>
      <c r="C15" s="217" t="s">
        <v>125</v>
      </c>
      <c r="E15" s="222">
        <v>11</v>
      </c>
      <c r="F15" s="19" t="s">
        <v>143</v>
      </c>
      <c r="G15" s="217" t="s">
        <v>145</v>
      </c>
      <c r="I15" s="222">
        <v>11</v>
      </c>
      <c r="J15" s="19" t="s">
        <v>158</v>
      </c>
      <c r="K15" s="217" t="s">
        <v>163</v>
      </c>
    </row>
    <row r="16" spans="1:11" ht="13.5">
      <c r="A16" s="1">
        <v>12</v>
      </c>
      <c r="B16" s="3" t="s">
        <v>122</v>
      </c>
      <c r="C16" s="217" t="s">
        <v>126</v>
      </c>
      <c r="E16" s="222">
        <v>12</v>
      </c>
      <c r="F16" s="19" t="s">
        <v>123</v>
      </c>
      <c r="G16" s="217" t="s">
        <v>146</v>
      </c>
      <c r="I16" s="222">
        <v>12</v>
      </c>
      <c r="J16" s="3" t="s">
        <v>147</v>
      </c>
      <c r="K16" s="217" t="s">
        <v>164</v>
      </c>
    </row>
    <row r="17" spans="1:11" ht="14.25" thickBot="1">
      <c r="A17" s="1">
        <v>13</v>
      </c>
      <c r="B17" s="3" t="s">
        <v>123</v>
      </c>
      <c r="C17" s="217" t="s">
        <v>127</v>
      </c>
      <c r="E17" s="222">
        <v>13</v>
      </c>
      <c r="F17" s="19" t="s">
        <v>147</v>
      </c>
      <c r="G17" s="217" t="s">
        <v>148</v>
      </c>
      <c r="I17" s="223">
        <v>13</v>
      </c>
      <c r="J17" s="5" t="s">
        <v>159</v>
      </c>
      <c r="K17" s="218" t="s">
        <v>165</v>
      </c>
    </row>
    <row r="18" spans="1:9" ht="14.25" thickBot="1">
      <c r="A18" s="4">
        <v>14</v>
      </c>
      <c r="B18" s="6" t="s">
        <v>548</v>
      </c>
      <c r="C18" s="218" t="s">
        <v>549</v>
      </c>
      <c r="E18" s="223">
        <v>14</v>
      </c>
      <c r="F18" s="185" t="s">
        <v>550</v>
      </c>
      <c r="G18" s="218" t="s">
        <v>551</v>
      </c>
      <c r="I18" s="85" t="s">
        <v>552</v>
      </c>
    </row>
    <row r="19" spans="1:6" ht="13.5">
      <c r="A19" s="19"/>
      <c r="E19" s="134" t="s">
        <v>569</v>
      </c>
      <c r="F19" s="134"/>
    </row>
    <row r="22" spans="2:6" ht="14.25" thickBot="1">
      <c r="B22" t="s">
        <v>166</v>
      </c>
      <c r="F22" t="s">
        <v>220</v>
      </c>
    </row>
    <row r="23" spans="1:7" ht="14.25" thickBot="1">
      <c r="A23" s="219"/>
      <c r="B23" s="220" t="s">
        <v>79</v>
      </c>
      <c r="C23" s="221" t="s">
        <v>108</v>
      </c>
      <c r="E23" s="219"/>
      <c r="F23" s="220" t="s">
        <v>79</v>
      </c>
      <c r="G23" s="221" t="s">
        <v>108</v>
      </c>
    </row>
    <row r="24" spans="1:7" ht="14.25" thickTop="1">
      <c r="A24" s="1">
        <v>1</v>
      </c>
      <c r="B24" s="19" t="s">
        <v>167</v>
      </c>
      <c r="C24" s="217" t="s">
        <v>190</v>
      </c>
      <c r="E24" s="1">
        <v>1</v>
      </c>
      <c r="F24" s="3" t="s">
        <v>168</v>
      </c>
      <c r="G24" s="224" t="s">
        <v>190</v>
      </c>
    </row>
    <row r="25" spans="1:7" ht="13.5">
      <c r="A25" s="1">
        <v>2</v>
      </c>
      <c r="B25" s="19" t="s">
        <v>168</v>
      </c>
      <c r="C25" s="217" t="s">
        <v>191</v>
      </c>
      <c r="E25" s="1">
        <v>2</v>
      </c>
      <c r="F25" s="3" t="s">
        <v>221</v>
      </c>
      <c r="G25" s="224" t="s">
        <v>191</v>
      </c>
    </row>
    <row r="26" spans="1:7" ht="13.5">
      <c r="A26" s="1">
        <v>3</v>
      </c>
      <c r="B26" s="19" t="s">
        <v>169</v>
      </c>
      <c r="C26" s="217" t="s">
        <v>192</v>
      </c>
      <c r="E26" s="1">
        <v>3</v>
      </c>
      <c r="F26" s="3" t="s">
        <v>222</v>
      </c>
      <c r="G26" s="224" t="s">
        <v>192</v>
      </c>
    </row>
    <row r="27" spans="1:7" ht="13.5">
      <c r="A27" s="222">
        <v>4</v>
      </c>
      <c r="B27" s="19" t="s">
        <v>113</v>
      </c>
      <c r="C27" s="217" t="s">
        <v>193</v>
      </c>
      <c r="E27" s="222">
        <v>4</v>
      </c>
      <c r="F27" s="3" t="s">
        <v>223</v>
      </c>
      <c r="G27" s="224" t="s">
        <v>240</v>
      </c>
    </row>
    <row r="28" spans="1:7" ht="13.5">
      <c r="A28" s="222">
        <v>5</v>
      </c>
      <c r="B28" s="19" t="s">
        <v>170</v>
      </c>
      <c r="C28" s="217" t="s">
        <v>194</v>
      </c>
      <c r="E28" s="222">
        <v>5</v>
      </c>
      <c r="F28" s="3" t="s">
        <v>224</v>
      </c>
      <c r="G28" s="224" t="s">
        <v>194</v>
      </c>
    </row>
    <row r="29" spans="1:7" ht="13.5">
      <c r="A29" s="222">
        <v>6</v>
      </c>
      <c r="B29" s="19" t="s">
        <v>171</v>
      </c>
      <c r="C29" s="217" t="s">
        <v>195</v>
      </c>
      <c r="E29" s="222">
        <v>6</v>
      </c>
      <c r="F29" s="3" t="s">
        <v>225</v>
      </c>
      <c r="G29" s="224" t="s">
        <v>241</v>
      </c>
    </row>
    <row r="30" spans="1:7" ht="13.5">
      <c r="A30" s="222">
        <v>7</v>
      </c>
      <c r="B30" s="19" t="s">
        <v>172</v>
      </c>
      <c r="C30" s="217" t="s">
        <v>197</v>
      </c>
      <c r="E30" s="222">
        <v>7</v>
      </c>
      <c r="F30" s="3" t="s">
        <v>226</v>
      </c>
      <c r="G30" s="224" t="s">
        <v>197</v>
      </c>
    </row>
    <row r="31" spans="1:7" ht="13.5">
      <c r="A31" s="222">
        <v>8</v>
      </c>
      <c r="B31" s="19" t="s">
        <v>173</v>
      </c>
      <c r="C31" s="217" t="s">
        <v>198</v>
      </c>
      <c r="E31" s="222">
        <v>8</v>
      </c>
      <c r="F31" s="3" t="s">
        <v>227</v>
      </c>
      <c r="G31" s="224" t="s">
        <v>196</v>
      </c>
    </row>
    <row r="32" spans="1:7" ht="13.5">
      <c r="A32" s="222">
        <v>9</v>
      </c>
      <c r="B32" s="19" t="s">
        <v>174</v>
      </c>
      <c r="C32" s="217" t="s">
        <v>199</v>
      </c>
      <c r="E32" s="222">
        <v>9</v>
      </c>
      <c r="F32" s="3" t="s">
        <v>168</v>
      </c>
      <c r="G32" s="224" t="s">
        <v>242</v>
      </c>
    </row>
    <row r="33" spans="1:7" ht="13.5">
      <c r="A33" s="222">
        <v>10</v>
      </c>
      <c r="B33" s="19" t="s">
        <v>173</v>
      </c>
      <c r="C33" s="217" t="s">
        <v>200</v>
      </c>
      <c r="E33" s="222">
        <v>10</v>
      </c>
      <c r="F33" s="3" t="s">
        <v>228</v>
      </c>
      <c r="G33" s="224" t="s">
        <v>200</v>
      </c>
    </row>
    <row r="34" spans="1:7" ht="13.5">
      <c r="A34" s="222">
        <v>11</v>
      </c>
      <c r="B34" s="19" t="s">
        <v>175</v>
      </c>
      <c r="C34" s="217" t="s">
        <v>201</v>
      </c>
      <c r="E34" s="222">
        <v>11</v>
      </c>
      <c r="F34" s="3" t="s">
        <v>229</v>
      </c>
      <c r="G34" s="224" t="s">
        <v>201</v>
      </c>
    </row>
    <row r="35" spans="1:7" ht="13.5">
      <c r="A35" s="222">
        <v>12</v>
      </c>
      <c r="B35" s="19" t="s">
        <v>118</v>
      </c>
      <c r="C35" s="217" t="s">
        <v>202</v>
      </c>
      <c r="E35" s="222">
        <v>12</v>
      </c>
      <c r="F35" s="3" t="s">
        <v>178</v>
      </c>
      <c r="G35" s="224" t="s">
        <v>202</v>
      </c>
    </row>
    <row r="36" spans="1:7" ht="13.5">
      <c r="A36" s="222">
        <v>13</v>
      </c>
      <c r="B36" s="19" t="s">
        <v>176</v>
      </c>
      <c r="C36" s="217" t="s">
        <v>203</v>
      </c>
      <c r="E36" s="222">
        <v>13</v>
      </c>
      <c r="F36" s="3" t="s">
        <v>177</v>
      </c>
      <c r="G36" s="224" t="s">
        <v>203</v>
      </c>
    </row>
    <row r="37" spans="1:7" ht="13.5">
      <c r="A37" s="222">
        <v>14</v>
      </c>
      <c r="B37" s="19" t="s">
        <v>177</v>
      </c>
      <c r="C37" s="217" t="s">
        <v>204</v>
      </c>
      <c r="E37" s="222">
        <v>14</v>
      </c>
      <c r="F37" s="3" t="s">
        <v>230</v>
      </c>
      <c r="G37" s="224" t="s">
        <v>204</v>
      </c>
    </row>
    <row r="38" spans="1:7" ht="13.5">
      <c r="A38" s="222">
        <v>15</v>
      </c>
      <c r="B38" s="19" t="s">
        <v>177</v>
      </c>
      <c r="C38" s="217" t="s">
        <v>205</v>
      </c>
      <c r="E38" s="222">
        <v>15</v>
      </c>
      <c r="F38" s="3" t="s">
        <v>180</v>
      </c>
      <c r="G38" s="224" t="s">
        <v>205</v>
      </c>
    </row>
    <row r="39" spans="1:7" ht="13.5">
      <c r="A39" s="222">
        <v>16</v>
      </c>
      <c r="B39" s="19" t="s">
        <v>178</v>
      </c>
      <c r="C39" s="217" t="s">
        <v>206</v>
      </c>
      <c r="E39" s="222">
        <v>16</v>
      </c>
      <c r="F39" s="3" t="s">
        <v>231</v>
      </c>
      <c r="G39" s="224" t="s">
        <v>207</v>
      </c>
    </row>
    <row r="40" spans="1:7" ht="13.5">
      <c r="A40" s="222">
        <v>17</v>
      </c>
      <c r="B40" s="19" t="s">
        <v>179</v>
      </c>
      <c r="C40" s="217" t="s">
        <v>207</v>
      </c>
      <c r="E40" s="222">
        <v>17</v>
      </c>
      <c r="F40" s="3" t="s">
        <v>232</v>
      </c>
      <c r="G40" s="224" t="s">
        <v>208</v>
      </c>
    </row>
    <row r="41" spans="1:7" ht="13.5">
      <c r="A41" s="222">
        <v>18</v>
      </c>
      <c r="B41" s="19" t="s">
        <v>180</v>
      </c>
      <c r="C41" s="217" t="s">
        <v>208</v>
      </c>
      <c r="E41" s="222">
        <v>18</v>
      </c>
      <c r="F41" s="3" t="s">
        <v>485</v>
      </c>
      <c r="G41" s="224" t="s">
        <v>209</v>
      </c>
    </row>
    <row r="42" spans="1:7" ht="13.5">
      <c r="A42" s="222">
        <v>19</v>
      </c>
      <c r="B42" s="19" t="s">
        <v>181</v>
      </c>
      <c r="C42" s="217" t="s">
        <v>209</v>
      </c>
      <c r="E42" s="222">
        <v>19</v>
      </c>
      <c r="F42" s="3" t="s">
        <v>233</v>
      </c>
      <c r="G42" s="224" t="s">
        <v>210</v>
      </c>
    </row>
    <row r="43" spans="1:7" ht="13.5">
      <c r="A43" s="222">
        <v>20</v>
      </c>
      <c r="B43" s="19" t="s">
        <v>182</v>
      </c>
      <c r="C43" s="217" t="s">
        <v>210</v>
      </c>
      <c r="E43" s="222">
        <v>20</v>
      </c>
      <c r="F43" s="3" t="s">
        <v>485</v>
      </c>
      <c r="G43" s="224" t="s">
        <v>211</v>
      </c>
    </row>
    <row r="44" spans="1:7" ht="13.5">
      <c r="A44" s="222">
        <v>21</v>
      </c>
      <c r="B44" s="19" t="s">
        <v>183</v>
      </c>
      <c r="C44" s="217" t="s">
        <v>211</v>
      </c>
      <c r="E44" s="222">
        <v>21</v>
      </c>
      <c r="F44" s="3" t="s">
        <v>234</v>
      </c>
      <c r="G44" s="224" t="s">
        <v>212</v>
      </c>
    </row>
    <row r="45" spans="1:7" ht="13.5">
      <c r="A45" s="222">
        <v>22</v>
      </c>
      <c r="B45" s="19" t="s">
        <v>184</v>
      </c>
      <c r="C45" s="217" t="s">
        <v>212</v>
      </c>
      <c r="E45" s="222">
        <v>22</v>
      </c>
      <c r="F45" s="3" t="s">
        <v>235</v>
      </c>
      <c r="G45" s="224" t="s">
        <v>213</v>
      </c>
    </row>
    <row r="46" spans="1:7" ht="13.5">
      <c r="A46" s="222">
        <v>23</v>
      </c>
      <c r="B46" s="19" t="s">
        <v>484</v>
      </c>
      <c r="C46" s="217" t="s">
        <v>213</v>
      </c>
      <c r="E46" s="222">
        <v>23</v>
      </c>
      <c r="F46" s="3" t="s">
        <v>236</v>
      </c>
      <c r="G46" s="224" t="s">
        <v>214</v>
      </c>
    </row>
    <row r="47" spans="1:7" ht="13.5">
      <c r="A47" s="222">
        <v>24</v>
      </c>
      <c r="B47" s="19" t="s">
        <v>185</v>
      </c>
      <c r="C47" s="217" t="s">
        <v>214</v>
      </c>
      <c r="E47" s="222">
        <v>24</v>
      </c>
      <c r="F47" s="3" t="s">
        <v>237</v>
      </c>
      <c r="G47" s="224" t="s">
        <v>215</v>
      </c>
    </row>
    <row r="48" spans="1:7" ht="13.5">
      <c r="A48" s="222">
        <v>25</v>
      </c>
      <c r="B48" s="19" t="s">
        <v>186</v>
      </c>
      <c r="C48" s="217" t="s">
        <v>215</v>
      </c>
      <c r="E48" s="222">
        <v>25</v>
      </c>
      <c r="F48" s="3" t="s">
        <v>238</v>
      </c>
      <c r="G48" s="224" t="s">
        <v>216</v>
      </c>
    </row>
    <row r="49" spans="1:7" ht="13.5">
      <c r="A49" s="222">
        <v>26</v>
      </c>
      <c r="B49" s="19" t="s">
        <v>187</v>
      </c>
      <c r="C49" s="217" t="s">
        <v>216</v>
      </c>
      <c r="E49" s="222">
        <v>26</v>
      </c>
      <c r="F49" s="3" t="s">
        <v>239</v>
      </c>
      <c r="G49" s="224" t="s">
        <v>217</v>
      </c>
    </row>
    <row r="50" spans="1:7" ht="13.5">
      <c r="A50" s="222">
        <v>27</v>
      </c>
      <c r="B50" s="19" t="s">
        <v>188</v>
      </c>
      <c r="C50" s="217" t="s">
        <v>217</v>
      </c>
      <c r="E50" s="222">
        <v>27</v>
      </c>
      <c r="F50" s="3" t="s">
        <v>105</v>
      </c>
      <c r="G50" s="224" t="s">
        <v>218</v>
      </c>
    </row>
    <row r="51" spans="1:7" ht="13.5">
      <c r="A51" s="222">
        <v>28</v>
      </c>
      <c r="B51" s="19" t="s">
        <v>189</v>
      </c>
      <c r="C51" s="217" t="s">
        <v>218</v>
      </c>
      <c r="E51" s="222">
        <v>28</v>
      </c>
      <c r="F51" s="3" t="s">
        <v>103</v>
      </c>
      <c r="G51" s="224" t="s">
        <v>219</v>
      </c>
    </row>
    <row r="52" spans="1:7" ht="13.5">
      <c r="A52" s="222">
        <v>29</v>
      </c>
      <c r="B52" s="19" t="s">
        <v>105</v>
      </c>
      <c r="C52" s="217" t="s">
        <v>219</v>
      </c>
      <c r="E52" s="222">
        <v>29</v>
      </c>
      <c r="F52" s="3" t="s">
        <v>99</v>
      </c>
      <c r="G52" s="217" t="s">
        <v>554</v>
      </c>
    </row>
    <row r="53" spans="1:7" ht="14.25" thickBot="1">
      <c r="A53" s="222">
        <v>30</v>
      </c>
      <c r="B53" s="19" t="s">
        <v>553</v>
      </c>
      <c r="C53" s="217" t="s">
        <v>554</v>
      </c>
      <c r="E53" s="4">
        <v>30</v>
      </c>
      <c r="F53" s="6" t="s">
        <v>556</v>
      </c>
      <c r="G53" s="218" t="s">
        <v>555</v>
      </c>
    </row>
    <row r="54" spans="1:5" ht="14.25" thickBot="1">
      <c r="A54" s="4">
        <v>31</v>
      </c>
      <c r="B54" s="5" t="s">
        <v>96</v>
      </c>
      <c r="C54" s="218" t="s">
        <v>555</v>
      </c>
      <c r="E54" s="19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&amp;R&amp;12行財政</oddHeader>
    <oddFooter>&amp;C99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BU153"/>
  <sheetViews>
    <sheetView view="pageBreakPreview" zoomScaleNormal="70" zoomScaleSheetLayoutView="100" zoomScalePageLayoutView="0" workbookViewId="0" topLeftCell="A1">
      <selection activeCell="W42" sqref="W42"/>
    </sheetView>
  </sheetViews>
  <sheetFormatPr defaultColWidth="9.00390625" defaultRowHeight="13.5"/>
  <cols>
    <col min="1" max="1" width="1.4921875" style="21" customWidth="1"/>
    <col min="2" max="2" width="4.125" style="21" customWidth="1"/>
    <col min="3" max="4" width="4.75390625" style="21" customWidth="1"/>
    <col min="5" max="5" width="2.00390625" style="21" customWidth="1"/>
    <col min="6" max="6" width="1.37890625" style="21" customWidth="1"/>
    <col min="7" max="7" width="2.25390625" style="21" customWidth="1"/>
    <col min="8" max="8" width="5.50390625" style="21" customWidth="1"/>
    <col min="9" max="9" width="2.75390625" style="21" customWidth="1"/>
    <col min="10" max="10" width="3.375" style="21" customWidth="1"/>
    <col min="11" max="11" width="1.37890625" style="21" customWidth="1"/>
    <col min="12" max="12" width="1.4921875" style="21" customWidth="1"/>
    <col min="13" max="13" width="5.25390625" style="21" customWidth="1"/>
    <col min="14" max="14" width="2.00390625" style="21" customWidth="1"/>
    <col min="15" max="15" width="1.4921875" style="21" customWidth="1"/>
    <col min="16" max="16" width="2.125" style="21" customWidth="1"/>
    <col min="17" max="17" width="5.75390625" style="21" customWidth="1"/>
    <col min="18" max="18" width="1.875" style="21" customWidth="1"/>
    <col min="19" max="19" width="2.375" style="21" customWidth="1"/>
    <col min="20" max="21" width="1.4921875" style="21" customWidth="1"/>
    <col min="22" max="22" width="1.625" style="21" customWidth="1"/>
    <col min="23" max="23" width="5.375" style="21" customWidth="1"/>
    <col min="24" max="24" width="2.00390625" style="21" customWidth="1"/>
    <col min="25" max="25" width="1.4921875" style="21" customWidth="1"/>
    <col min="26" max="26" width="2.125" style="21" customWidth="1"/>
    <col min="27" max="27" width="5.75390625" style="21" customWidth="1"/>
    <col min="28" max="28" width="1.75390625" style="21" customWidth="1"/>
    <col min="29" max="29" width="2.25390625" style="21" customWidth="1"/>
    <col min="30" max="31" width="1.4921875" style="21" customWidth="1"/>
    <col min="32" max="32" width="1.75390625" style="21" customWidth="1"/>
    <col min="33" max="33" width="5.875" style="21" customWidth="1"/>
    <col min="34" max="34" width="2.25390625" style="21" customWidth="1"/>
    <col min="35" max="35" width="1.4921875" style="21" customWidth="1"/>
    <col min="36" max="36" width="2.00390625" style="21" customWidth="1"/>
    <col min="37" max="37" width="5.875" style="21" customWidth="1"/>
    <col min="38" max="38" width="1.625" style="21" customWidth="1"/>
    <col min="39" max="39" width="2.125" style="21" customWidth="1"/>
    <col min="40" max="40" width="1.875" style="21" customWidth="1"/>
    <col min="41" max="43" width="1.625" style="21" customWidth="1"/>
    <col min="44" max="44" width="3.125" style="21" customWidth="1"/>
    <col min="45" max="45" width="2.125" style="21" customWidth="1"/>
    <col min="46" max="46" width="1.75390625" style="21" customWidth="1"/>
    <col min="47" max="47" width="2.125" style="21" customWidth="1"/>
    <col min="48" max="48" width="5.875" style="21" customWidth="1"/>
    <col min="49" max="49" width="1.75390625" style="21" customWidth="1"/>
    <col min="50" max="50" width="4.625" style="21" customWidth="1"/>
    <col min="51" max="51" width="1.25" style="21" customWidth="1"/>
    <col min="52" max="52" width="3.625" style="21" customWidth="1"/>
    <col min="53" max="53" width="3.125" style="21" customWidth="1"/>
    <col min="54" max="54" width="3.00390625" style="21" customWidth="1"/>
    <col min="55" max="55" width="1.37890625" style="21" customWidth="1"/>
    <col min="56" max="56" width="1.875" style="21" customWidth="1"/>
    <col min="57" max="57" width="1.625" style="21" customWidth="1"/>
    <col min="58" max="58" width="8.75390625" style="21" hidden="1" customWidth="1"/>
    <col min="59" max="16384" width="9.00390625" style="21" customWidth="1"/>
  </cols>
  <sheetData>
    <row r="1" spans="1:58" ht="24">
      <c r="A1" s="242" t="s">
        <v>243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</row>
    <row r="2" spans="1:73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86" t="s">
        <v>244</v>
      </c>
      <c r="AM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</row>
    <row r="3" spans="10:37" s="24" customFormat="1" ht="13.5">
      <c r="J3" s="245"/>
      <c r="K3" s="245"/>
      <c r="Q3" s="26"/>
      <c r="R3" s="26"/>
      <c r="S3" s="340" t="s">
        <v>245</v>
      </c>
      <c r="T3" s="340"/>
      <c r="U3" s="340"/>
      <c r="V3" s="340"/>
      <c r="W3" s="340"/>
      <c r="X3" s="26"/>
      <c r="AH3" s="26"/>
      <c r="AI3" s="26"/>
      <c r="AJ3" s="26"/>
      <c r="AK3" s="26"/>
    </row>
    <row r="4" spans="10:44" s="24" customFormat="1" ht="13.5">
      <c r="J4" s="28"/>
      <c r="K4" s="28"/>
      <c r="L4" s="28"/>
      <c r="M4" s="28"/>
      <c r="N4" s="28"/>
      <c r="Q4" s="29"/>
      <c r="R4" s="29"/>
      <c r="S4" s="29"/>
      <c r="T4" s="29"/>
      <c r="U4" s="29"/>
      <c r="V4" s="30"/>
      <c r="W4" s="29"/>
      <c r="X4" s="29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0:44" s="24" customFormat="1" ht="13.5">
      <c r="J5" s="28"/>
      <c r="K5" s="28"/>
      <c r="L5" s="28"/>
      <c r="M5" s="28"/>
      <c r="N5" s="28"/>
      <c r="Q5" s="29"/>
      <c r="R5" s="29"/>
      <c r="S5" s="29"/>
      <c r="T5" s="29"/>
      <c r="U5" s="29"/>
      <c r="V5" s="30"/>
      <c r="W5" s="29"/>
      <c r="X5" s="29"/>
      <c r="AH5" s="28"/>
      <c r="AI5" s="28"/>
      <c r="AJ5" s="28"/>
      <c r="AK5" s="28"/>
      <c r="AR5" s="28"/>
    </row>
    <row r="6" spans="2:44" s="24" customFormat="1" ht="13.5">
      <c r="B6" s="205"/>
      <c r="C6" s="205"/>
      <c r="E6" s="33"/>
      <c r="J6" s="245"/>
      <c r="K6" s="245"/>
      <c r="N6" s="28"/>
      <c r="O6" s="28"/>
      <c r="Q6" s="26"/>
      <c r="R6" s="26"/>
      <c r="S6" s="340" t="s">
        <v>248</v>
      </c>
      <c r="T6" s="340"/>
      <c r="U6" s="340"/>
      <c r="V6" s="340"/>
      <c r="W6" s="340"/>
      <c r="X6" s="26"/>
      <c r="AH6" s="324"/>
      <c r="AI6" s="324"/>
      <c r="AJ6" s="324"/>
      <c r="AK6" s="324"/>
      <c r="AR6" s="28"/>
    </row>
    <row r="7" spans="1:44" s="24" customFormat="1" ht="13.5">
      <c r="A7" s="25"/>
      <c r="B7" s="28"/>
      <c r="C7" s="28"/>
      <c r="D7" s="28"/>
      <c r="E7" s="28"/>
      <c r="F7" s="28"/>
      <c r="G7" s="28"/>
      <c r="H7" s="34"/>
      <c r="I7" s="34"/>
      <c r="J7" s="34"/>
      <c r="K7" s="34"/>
      <c r="L7" s="34"/>
      <c r="M7" s="34"/>
      <c r="N7" s="28"/>
      <c r="O7" s="28"/>
      <c r="Q7" s="35"/>
      <c r="R7" s="35"/>
      <c r="S7" s="35"/>
      <c r="T7" s="35"/>
      <c r="U7" s="34"/>
      <c r="V7" s="36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28"/>
      <c r="AL7" s="28"/>
      <c r="AM7" s="28"/>
      <c r="AN7" s="28"/>
      <c r="AO7" s="28"/>
      <c r="AP7" s="28"/>
      <c r="AQ7" s="28"/>
      <c r="AR7" s="28"/>
    </row>
    <row r="8" spans="2:44" s="24" customFormat="1" ht="13.5">
      <c r="B8" s="28"/>
      <c r="C8" s="28"/>
      <c r="D8" s="28"/>
      <c r="E8" s="28"/>
      <c r="G8" s="37"/>
      <c r="H8" s="28"/>
      <c r="I8" s="28"/>
      <c r="J8" s="38"/>
      <c r="K8" s="28"/>
      <c r="L8" s="28"/>
      <c r="M8" s="28"/>
      <c r="N8" s="38"/>
      <c r="O8" s="38"/>
      <c r="P8" s="39"/>
      <c r="Q8" s="40"/>
      <c r="R8" s="28"/>
      <c r="S8" s="28"/>
      <c r="T8" s="28"/>
      <c r="U8" s="38"/>
      <c r="V8" s="38"/>
      <c r="W8" s="38"/>
      <c r="AA8" s="41"/>
      <c r="AJ8" s="39"/>
      <c r="AR8" s="28"/>
    </row>
    <row r="9" spans="2:42" s="24" customFormat="1" ht="13.5" customHeight="1">
      <c r="B9" s="28"/>
      <c r="C9" s="28"/>
      <c r="D9" s="28"/>
      <c r="E9" s="325" t="s">
        <v>250</v>
      </c>
      <c r="F9" s="326"/>
      <c r="G9" s="326"/>
      <c r="H9" s="327"/>
      <c r="I9" s="42"/>
      <c r="J9" s="28">
        <f>1+J12+J24+10+J56+J66</f>
        <v>54</v>
      </c>
      <c r="K9" s="28"/>
      <c r="L9" s="28"/>
      <c r="M9" s="28"/>
      <c r="N9" s="325" t="s">
        <v>251</v>
      </c>
      <c r="O9" s="326"/>
      <c r="P9" s="326"/>
      <c r="Q9" s="327"/>
      <c r="R9" s="43"/>
      <c r="S9" s="287">
        <v>43</v>
      </c>
      <c r="T9" s="287"/>
      <c r="X9" s="325" t="s">
        <v>252</v>
      </c>
      <c r="Y9" s="326"/>
      <c r="Z9" s="326"/>
      <c r="AA9" s="327"/>
      <c r="AC9" s="287">
        <v>25</v>
      </c>
      <c r="AD9" s="287"/>
      <c r="AH9" s="325" t="s">
        <v>253</v>
      </c>
      <c r="AI9" s="326"/>
      <c r="AJ9" s="326"/>
      <c r="AK9" s="327"/>
      <c r="AM9" s="287">
        <v>43</v>
      </c>
      <c r="AN9" s="287"/>
      <c r="AO9" s="271" t="s">
        <v>284</v>
      </c>
      <c r="AP9" s="271"/>
    </row>
    <row r="10" spans="2:42" s="24" customFormat="1" ht="6.75" customHeight="1" thickBot="1">
      <c r="B10" s="232" t="s">
        <v>255</v>
      </c>
      <c r="C10" s="233"/>
      <c r="D10" s="25"/>
      <c r="E10" s="41"/>
      <c r="J10" s="28"/>
      <c r="N10" s="45"/>
      <c r="O10" s="341" t="s">
        <v>256</v>
      </c>
      <c r="P10" s="342"/>
      <c r="Q10" s="342"/>
      <c r="R10" s="342"/>
      <c r="S10" s="187"/>
      <c r="T10" s="187"/>
      <c r="U10" s="187"/>
      <c r="V10" s="187"/>
      <c r="X10" s="41"/>
      <c r="AH10" s="41"/>
      <c r="AM10" s="44"/>
      <c r="AN10" s="44"/>
      <c r="AO10" s="202"/>
      <c r="AP10" s="202"/>
    </row>
    <row r="11" spans="2:40" s="24" customFormat="1" ht="6.75" customHeight="1">
      <c r="B11" s="234"/>
      <c r="C11" s="235"/>
      <c r="E11" s="40"/>
      <c r="N11" s="48"/>
      <c r="O11" s="343"/>
      <c r="P11" s="343"/>
      <c r="Q11" s="343"/>
      <c r="R11" s="343"/>
      <c r="S11" s="28"/>
      <c r="V11" s="28"/>
      <c r="W11" s="188"/>
      <c r="X11" s="40"/>
      <c r="AH11" s="40"/>
      <c r="AM11" s="44"/>
      <c r="AN11" s="44"/>
    </row>
    <row r="12" spans="1:40" s="24" customFormat="1" ht="6.75" customHeight="1">
      <c r="A12" s="34"/>
      <c r="B12" s="234"/>
      <c r="C12" s="235"/>
      <c r="D12" s="231">
        <v>3</v>
      </c>
      <c r="E12" s="50"/>
      <c r="F12" s="238" t="s">
        <v>257</v>
      </c>
      <c r="G12" s="239"/>
      <c r="H12" s="239"/>
      <c r="I12" s="240"/>
      <c r="J12" s="286">
        <f>SUM(J14:J21)+1</f>
        <v>15</v>
      </c>
      <c r="N12" s="50"/>
      <c r="O12" s="238" t="s">
        <v>258</v>
      </c>
      <c r="P12" s="239"/>
      <c r="Q12" s="239"/>
      <c r="R12" s="240"/>
      <c r="S12" s="292">
        <v>12</v>
      </c>
      <c r="T12" s="288"/>
      <c r="V12" s="28"/>
      <c r="W12" s="188"/>
      <c r="X12" s="50"/>
      <c r="Y12" s="238" t="s">
        <v>259</v>
      </c>
      <c r="Z12" s="239"/>
      <c r="AA12" s="239"/>
      <c r="AB12" s="240"/>
      <c r="AC12" s="286">
        <v>14</v>
      </c>
      <c r="AD12" s="287"/>
      <c r="AH12" s="50"/>
      <c r="AI12" s="238" t="s">
        <v>260</v>
      </c>
      <c r="AJ12" s="239"/>
      <c r="AK12" s="239"/>
      <c r="AL12" s="240"/>
      <c r="AM12" s="286">
        <v>12</v>
      </c>
      <c r="AN12" s="287"/>
    </row>
    <row r="13" spans="1:45" s="24" customFormat="1" ht="6.75" customHeight="1">
      <c r="A13" s="41"/>
      <c r="B13" s="236"/>
      <c r="C13" s="237"/>
      <c r="D13" s="231"/>
      <c r="E13" s="40"/>
      <c r="F13" s="225"/>
      <c r="G13" s="226"/>
      <c r="H13" s="226"/>
      <c r="I13" s="227"/>
      <c r="J13" s="286"/>
      <c r="N13" s="40"/>
      <c r="O13" s="225"/>
      <c r="P13" s="226"/>
      <c r="Q13" s="226"/>
      <c r="R13" s="227"/>
      <c r="S13" s="294"/>
      <c r="T13" s="288"/>
      <c r="V13" s="28"/>
      <c r="W13" s="188"/>
      <c r="X13" s="40"/>
      <c r="Y13" s="225"/>
      <c r="Z13" s="226"/>
      <c r="AA13" s="226"/>
      <c r="AB13" s="227"/>
      <c r="AC13" s="286"/>
      <c r="AD13" s="287"/>
      <c r="AH13" s="40"/>
      <c r="AI13" s="225"/>
      <c r="AJ13" s="226"/>
      <c r="AK13" s="226"/>
      <c r="AL13" s="227"/>
      <c r="AM13" s="286"/>
      <c r="AN13" s="287"/>
      <c r="AS13" s="28"/>
    </row>
    <row r="14" spans="1:46" s="24" customFormat="1" ht="6.75" customHeight="1">
      <c r="A14" s="40"/>
      <c r="B14" s="25"/>
      <c r="C14" s="25"/>
      <c r="E14" s="40"/>
      <c r="F14" s="54"/>
      <c r="G14" s="268" t="s">
        <v>262</v>
      </c>
      <c r="H14" s="268"/>
      <c r="I14" s="268"/>
      <c r="J14" s="287">
        <v>6</v>
      </c>
      <c r="N14" s="40"/>
      <c r="O14" s="54"/>
      <c r="P14" s="245" t="s">
        <v>263</v>
      </c>
      <c r="Q14" s="245"/>
      <c r="R14" s="245"/>
      <c r="S14" s="293" t="s">
        <v>264</v>
      </c>
      <c r="T14" s="287"/>
      <c r="V14" s="28"/>
      <c r="W14" s="188"/>
      <c r="X14" s="40"/>
      <c r="Y14" s="54"/>
      <c r="Z14" s="241" t="s">
        <v>265</v>
      </c>
      <c r="AA14" s="241"/>
      <c r="AB14" s="241"/>
      <c r="AC14" s="287">
        <v>3</v>
      </c>
      <c r="AD14" s="287"/>
      <c r="AH14" s="40"/>
      <c r="AI14" s="54"/>
      <c r="AJ14" s="241" t="s">
        <v>266</v>
      </c>
      <c r="AK14" s="241"/>
      <c r="AL14" s="241"/>
      <c r="AM14" s="287">
        <v>3</v>
      </c>
      <c r="AN14" s="287"/>
      <c r="AS14" s="28"/>
      <c r="AT14" s="28"/>
    </row>
    <row r="15" spans="1:45" s="24" customFormat="1" ht="6.75" customHeight="1">
      <c r="A15" s="40"/>
      <c r="B15" s="25"/>
      <c r="C15" s="25"/>
      <c r="D15" s="57"/>
      <c r="E15" s="40"/>
      <c r="F15" s="40"/>
      <c r="G15" s="269"/>
      <c r="H15" s="269"/>
      <c r="I15" s="269"/>
      <c r="J15" s="287"/>
      <c r="N15" s="40"/>
      <c r="O15" s="40"/>
      <c r="P15" s="245"/>
      <c r="Q15" s="245"/>
      <c r="R15" s="245"/>
      <c r="S15" s="287"/>
      <c r="T15" s="287"/>
      <c r="V15" s="28"/>
      <c r="W15" s="188"/>
      <c r="X15" s="40"/>
      <c r="Y15" s="40"/>
      <c r="Z15" s="245"/>
      <c r="AA15" s="245"/>
      <c r="AB15" s="245"/>
      <c r="AC15" s="287"/>
      <c r="AD15" s="287"/>
      <c r="AH15" s="40"/>
      <c r="AI15" s="40"/>
      <c r="AJ15" s="229"/>
      <c r="AK15" s="229"/>
      <c r="AL15" s="229"/>
      <c r="AM15" s="287"/>
      <c r="AN15" s="287"/>
      <c r="AR15" s="28"/>
      <c r="AS15" s="28"/>
    </row>
    <row r="16" spans="1:45" s="24" customFormat="1" ht="6.75" customHeight="1">
      <c r="A16" s="36"/>
      <c r="B16" s="245" t="s">
        <v>268</v>
      </c>
      <c r="C16" s="245"/>
      <c r="D16" s="230">
        <v>2</v>
      </c>
      <c r="E16" s="40"/>
      <c r="F16" s="36"/>
      <c r="G16" s="273" t="s">
        <v>269</v>
      </c>
      <c r="H16" s="273"/>
      <c r="I16" s="273"/>
      <c r="J16" s="287">
        <v>2</v>
      </c>
      <c r="N16" s="40"/>
      <c r="O16" s="36"/>
      <c r="P16" s="245" t="s">
        <v>270</v>
      </c>
      <c r="Q16" s="245"/>
      <c r="R16" s="245"/>
      <c r="S16" s="293" t="s">
        <v>271</v>
      </c>
      <c r="T16" s="287"/>
      <c r="V16" s="28"/>
      <c r="W16" s="188"/>
      <c r="X16" s="40"/>
      <c r="Y16" s="36"/>
      <c r="Z16" s="245" t="s">
        <v>272</v>
      </c>
      <c r="AA16" s="245"/>
      <c r="AB16" s="245"/>
      <c r="AC16" s="287">
        <v>5</v>
      </c>
      <c r="AD16" s="287"/>
      <c r="AH16" s="40"/>
      <c r="AI16" s="36"/>
      <c r="AJ16" s="229" t="s">
        <v>273</v>
      </c>
      <c r="AK16" s="229"/>
      <c r="AL16" s="229"/>
      <c r="AM16" s="287">
        <v>4</v>
      </c>
      <c r="AN16" s="287"/>
      <c r="AR16" s="28"/>
      <c r="AS16" s="28"/>
    </row>
    <row r="17" spans="2:45" s="24" customFormat="1" ht="6.75" customHeight="1">
      <c r="B17" s="245"/>
      <c r="C17" s="245"/>
      <c r="D17" s="230"/>
      <c r="E17" s="40"/>
      <c r="F17" s="40"/>
      <c r="G17" s="273"/>
      <c r="H17" s="273"/>
      <c r="I17" s="273"/>
      <c r="J17" s="287"/>
      <c r="N17" s="40"/>
      <c r="P17" s="245"/>
      <c r="Q17" s="245"/>
      <c r="R17" s="245"/>
      <c r="S17" s="287"/>
      <c r="T17" s="287"/>
      <c r="V17" s="28"/>
      <c r="W17" s="188"/>
      <c r="X17" s="40"/>
      <c r="Y17" s="41"/>
      <c r="Z17" s="245"/>
      <c r="AA17" s="245"/>
      <c r="AB17" s="245"/>
      <c r="AC17" s="287"/>
      <c r="AD17" s="287"/>
      <c r="AH17" s="40"/>
      <c r="AI17" s="40"/>
      <c r="AJ17" s="245"/>
      <c r="AK17" s="245"/>
      <c r="AL17" s="245"/>
      <c r="AM17" s="287"/>
      <c r="AN17" s="287"/>
      <c r="AR17" s="28"/>
      <c r="AS17" s="28"/>
    </row>
    <row r="18" spans="5:45" s="24" customFormat="1" ht="6.75" customHeight="1">
      <c r="E18" s="40"/>
      <c r="F18" s="58"/>
      <c r="G18" s="273" t="s">
        <v>275</v>
      </c>
      <c r="H18" s="273"/>
      <c r="I18" s="273"/>
      <c r="J18" s="273">
        <v>2</v>
      </c>
      <c r="N18" s="40"/>
      <c r="V18" s="28"/>
      <c r="W18" s="188"/>
      <c r="X18" s="40"/>
      <c r="Y18" s="36"/>
      <c r="Z18" s="245" t="s">
        <v>276</v>
      </c>
      <c r="AA18" s="245"/>
      <c r="AB18" s="245"/>
      <c r="AC18" s="287">
        <v>5</v>
      </c>
      <c r="AD18" s="287"/>
      <c r="AH18" s="40"/>
      <c r="AI18" s="36"/>
      <c r="AJ18" s="245" t="s">
        <v>277</v>
      </c>
      <c r="AK18" s="245"/>
      <c r="AL18" s="245"/>
      <c r="AM18" s="287">
        <v>4</v>
      </c>
      <c r="AN18" s="287"/>
      <c r="AR18" s="28"/>
      <c r="AS18" s="28"/>
    </row>
    <row r="19" spans="5:45" s="24" customFormat="1" ht="6.75" customHeight="1">
      <c r="E19" s="40"/>
      <c r="F19" s="59"/>
      <c r="G19" s="269"/>
      <c r="H19" s="269"/>
      <c r="I19" s="269"/>
      <c r="J19" s="273"/>
      <c r="N19" s="40"/>
      <c r="V19" s="28"/>
      <c r="W19" s="188"/>
      <c r="X19" s="40"/>
      <c r="Z19" s="245"/>
      <c r="AA19" s="245"/>
      <c r="AB19" s="245"/>
      <c r="AC19" s="287"/>
      <c r="AD19" s="287"/>
      <c r="AH19" s="40"/>
      <c r="AJ19" s="245"/>
      <c r="AK19" s="245"/>
      <c r="AL19" s="245"/>
      <c r="AM19" s="287"/>
      <c r="AN19" s="287"/>
      <c r="AR19" s="28"/>
      <c r="AS19" s="28"/>
    </row>
    <row r="20" spans="5:45" s="24" customFormat="1" ht="6.75" customHeight="1">
      <c r="E20" s="40"/>
      <c r="F20" s="36"/>
      <c r="G20" s="273" t="s">
        <v>279</v>
      </c>
      <c r="H20" s="273"/>
      <c r="I20" s="273"/>
      <c r="J20" s="273">
        <v>4</v>
      </c>
      <c r="N20" s="50"/>
      <c r="O20" s="238" t="s">
        <v>280</v>
      </c>
      <c r="P20" s="239"/>
      <c r="Q20" s="239"/>
      <c r="R20" s="240"/>
      <c r="S20" s="286">
        <v>4</v>
      </c>
      <c r="T20" s="272"/>
      <c r="V20" s="28"/>
      <c r="W20" s="188"/>
      <c r="X20" s="40"/>
      <c r="AH20" s="40"/>
      <c r="AR20" s="28"/>
      <c r="AS20" s="28"/>
    </row>
    <row r="21" spans="5:45" s="24" customFormat="1" ht="6.75" customHeight="1">
      <c r="E21" s="40"/>
      <c r="G21" s="269"/>
      <c r="H21" s="269"/>
      <c r="I21" s="269"/>
      <c r="J21" s="273"/>
      <c r="N21" s="40"/>
      <c r="O21" s="225"/>
      <c r="P21" s="226"/>
      <c r="Q21" s="226"/>
      <c r="R21" s="227"/>
      <c r="S21" s="286"/>
      <c r="T21" s="272"/>
      <c r="V21" s="28"/>
      <c r="W21" s="188"/>
      <c r="X21" s="40"/>
      <c r="AH21" s="40"/>
      <c r="AR21" s="28"/>
      <c r="AS21" s="28"/>
    </row>
    <row r="22" spans="5:45" s="24" customFormat="1" ht="6.75" customHeight="1">
      <c r="E22" s="40"/>
      <c r="F22" s="229"/>
      <c r="G22" s="229"/>
      <c r="H22" s="229"/>
      <c r="I22" s="229"/>
      <c r="J22" s="272"/>
      <c r="N22" s="40"/>
      <c r="O22" s="31"/>
      <c r="P22" s="241" t="s">
        <v>281</v>
      </c>
      <c r="Q22" s="241"/>
      <c r="R22" s="241"/>
      <c r="S22" s="287">
        <v>4</v>
      </c>
      <c r="T22" s="287"/>
      <c r="U22" s="339"/>
      <c r="V22" s="269"/>
      <c r="W22" s="188"/>
      <c r="X22" s="36"/>
      <c r="Y22" s="238" t="s">
        <v>282</v>
      </c>
      <c r="Z22" s="239"/>
      <c r="AA22" s="239"/>
      <c r="AB22" s="240"/>
      <c r="AC22" s="286">
        <v>5</v>
      </c>
      <c r="AD22" s="287"/>
      <c r="AH22" s="50"/>
      <c r="AI22" s="238" t="s">
        <v>283</v>
      </c>
      <c r="AJ22" s="239"/>
      <c r="AK22" s="239"/>
      <c r="AL22" s="240"/>
      <c r="AM22" s="286">
        <v>7</v>
      </c>
      <c r="AN22" s="287"/>
      <c r="AO22" s="271" t="s">
        <v>284</v>
      </c>
      <c r="AP22" s="271"/>
      <c r="AR22" s="28"/>
      <c r="AS22" s="28"/>
    </row>
    <row r="23" spans="5:45" s="24" customFormat="1" ht="6.75" customHeight="1">
      <c r="E23" s="40"/>
      <c r="F23" s="229"/>
      <c r="G23" s="229"/>
      <c r="H23" s="229"/>
      <c r="I23" s="229"/>
      <c r="J23" s="272"/>
      <c r="N23" s="40"/>
      <c r="O23" s="25"/>
      <c r="P23" s="245"/>
      <c r="Q23" s="245"/>
      <c r="R23" s="245"/>
      <c r="S23" s="287"/>
      <c r="T23" s="287"/>
      <c r="U23" s="273"/>
      <c r="V23" s="269"/>
      <c r="W23" s="188"/>
      <c r="X23" s="41"/>
      <c r="Y23" s="225"/>
      <c r="Z23" s="226"/>
      <c r="AA23" s="226"/>
      <c r="AB23" s="227"/>
      <c r="AC23" s="286"/>
      <c r="AD23" s="287"/>
      <c r="AH23" s="40"/>
      <c r="AI23" s="225"/>
      <c r="AJ23" s="226"/>
      <c r="AK23" s="226"/>
      <c r="AL23" s="227"/>
      <c r="AM23" s="286"/>
      <c r="AN23" s="287"/>
      <c r="AO23" s="271"/>
      <c r="AP23" s="271"/>
      <c r="AR23" s="28"/>
      <c r="AS23" s="28"/>
    </row>
    <row r="24" spans="5:45" s="24" customFormat="1" ht="6.75" customHeight="1">
      <c r="E24" s="50"/>
      <c r="F24" s="238" t="s">
        <v>287</v>
      </c>
      <c r="G24" s="239"/>
      <c r="H24" s="239"/>
      <c r="I24" s="240"/>
      <c r="J24" s="338">
        <f>SUM(J26:J31)+1</f>
        <v>10</v>
      </c>
      <c r="K24" s="336"/>
      <c r="L24" s="337"/>
      <c r="N24" s="40"/>
      <c r="V24" s="28"/>
      <c r="W24" s="188"/>
      <c r="X24" s="40"/>
      <c r="Y24" s="54"/>
      <c r="Z24" s="241" t="s">
        <v>288</v>
      </c>
      <c r="AA24" s="241"/>
      <c r="AB24" s="241"/>
      <c r="AC24" s="287">
        <v>4</v>
      </c>
      <c r="AD24" s="287"/>
      <c r="AH24" s="40"/>
      <c r="AI24" s="54"/>
      <c r="AJ24" s="241" t="s">
        <v>289</v>
      </c>
      <c r="AK24" s="241"/>
      <c r="AL24" s="241"/>
      <c r="AM24" s="287">
        <v>2</v>
      </c>
      <c r="AN24" s="287"/>
      <c r="AO24" s="271" t="s">
        <v>290</v>
      </c>
      <c r="AP24" s="271"/>
      <c r="AR24" s="28"/>
      <c r="AS24" s="28"/>
    </row>
    <row r="25" spans="5:45" s="24" customFormat="1" ht="6.75" customHeight="1">
      <c r="E25" s="40"/>
      <c r="F25" s="225"/>
      <c r="G25" s="226"/>
      <c r="H25" s="226"/>
      <c r="I25" s="227"/>
      <c r="J25" s="338"/>
      <c r="K25" s="337"/>
      <c r="L25" s="337"/>
      <c r="N25" s="40"/>
      <c r="O25" s="52"/>
      <c r="P25" s="52"/>
      <c r="Q25" s="52"/>
      <c r="R25" s="52"/>
      <c r="S25" s="60"/>
      <c r="T25" s="49"/>
      <c r="U25" s="49"/>
      <c r="V25" s="28"/>
      <c r="W25" s="188"/>
      <c r="X25" s="40"/>
      <c r="Y25" s="38"/>
      <c r="Z25" s="245"/>
      <c r="AA25" s="245"/>
      <c r="AB25" s="245"/>
      <c r="AC25" s="287"/>
      <c r="AD25" s="287"/>
      <c r="AH25" s="40"/>
      <c r="AI25" s="40"/>
      <c r="AJ25" s="245"/>
      <c r="AK25" s="245"/>
      <c r="AL25" s="245"/>
      <c r="AM25" s="287"/>
      <c r="AN25" s="287"/>
      <c r="AO25" s="271"/>
      <c r="AP25" s="271"/>
      <c r="AR25" s="28"/>
      <c r="AS25" s="28"/>
    </row>
    <row r="26" spans="5:45" s="24" customFormat="1" ht="6.75" customHeight="1" thickBot="1">
      <c r="E26" s="40"/>
      <c r="F26" s="58"/>
      <c r="G26" s="229" t="s">
        <v>293</v>
      </c>
      <c r="H26" s="229"/>
      <c r="I26" s="229"/>
      <c r="J26" s="344">
        <v>4</v>
      </c>
      <c r="K26" s="336"/>
      <c r="L26" s="337"/>
      <c r="N26" s="50"/>
      <c r="O26" s="238" t="s">
        <v>294</v>
      </c>
      <c r="P26" s="239"/>
      <c r="Q26" s="239"/>
      <c r="R26" s="240"/>
      <c r="S26" s="286">
        <v>22</v>
      </c>
      <c r="T26" s="272"/>
      <c r="U26" s="203"/>
      <c r="V26" s="189"/>
      <c r="W26" s="188"/>
      <c r="X26" s="40"/>
      <c r="Y26" s="28"/>
      <c r="Z26" s="245"/>
      <c r="AA26" s="245"/>
      <c r="AB26" s="245"/>
      <c r="AC26" s="287"/>
      <c r="AD26" s="287"/>
      <c r="AH26" s="40"/>
      <c r="AI26" s="36"/>
      <c r="AJ26" s="328" t="s">
        <v>295</v>
      </c>
      <c r="AK26" s="328"/>
      <c r="AL26" s="328"/>
      <c r="AM26" s="328"/>
      <c r="AN26" s="287">
        <v>4</v>
      </c>
      <c r="AR26" s="28"/>
      <c r="AS26" s="28"/>
    </row>
    <row r="27" spans="5:45" s="24" customFormat="1" ht="6.75" customHeight="1">
      <c r="E27" s="40"/>
      <c r="F27" s="61"/>
      <c r="G27" s="245"/>
      <c r="H27" s="245"/>
      <c r="I27" s="245"/>
      <c r="J27" s="344"/>
      <c r="K27" s="337"/>
      <c r="L27" s="337"/>
      <c r="N27" s="40"/>
      <c r="O27" s="225"/>
      <c r="P27" s="226"/>
      <c r="Q27" s="226"/>
      <c r="R27" s="227"/>
      <c r="S27" s="286"/>
      <c r="T27" s="272"/>
      <c r="U27" s="49"/>
      <c r="V27" s="28"/>
      <c r="W27" s="188"/>
      <c r="X27" s="40"/>
      <c r="Z27" s="245"/>
      <c r="AA27" s="245"/>
      <c r="AB27" s="245"/>
      <c r="AC27" s="287"/>
      <c r="AD27" s="287"/>
      <c r="AH27" s="40"/>
      <c r="AJ27" s="328"/>
      <c r="AK27" s="328"/>
      <c r="AL27" s="328"/>
      <c r="AM27" s="328"/>
      <c r="AN27" s="287"/>
      <c r="AR27" s="28"/>
      <c r="AS27" s="28"/>
    </row>
    <row r="28" spans="5:45" s="24" customFormat="1" ht="6.75" customHeight="1" thickBot="1">
      <c r="E28" s="40"/>
      <c r="F28" s="36"/>
      <c r="G28" s="245" t="s">
        <v>298</v>
      </c>
      <c r="H28" s="245"/>
      <c r="I28" s="245"/>
      <c r="J28" s="287">
        <v>2</v>
      </c>
      <c r="N28" s="40"/>
      <c r="O28" s="62"/>
      <c r="P28" s="229" t="s">
        <v>299</v>
      </c>
      <c r="Q28" s="229"/>
      <c r="R28" s="229"/>
      <c r="S28" s="272">
        <v>3</v>
      </c>
      <c r="T28" s="287"/>
      <c r="U28" s="204"/>
      <c r="V28" s="189"/>
      <c r="W28" s="188"/>
      <c r="X28" s="36"/>
      <c r="Y28" s="238" t="s">
        <v>300</v>
      </c>
      <c r="Z28" s="239"/>
      <c r="AA28" s="239"/>
      <c r="AB28" s="240"/>
      <c r="AC28" s="286">
        <v>5</v>
      </c>
      <c r="AD28" s="287"/>
      <c r="AH28" s="40"/>
      <c r="AR28" s="28"/>
      <c r="AS28" s="28"/>
    </row>
    <row r="29" spans="5:45" s="24" customFormat="1" ht="6.75" customHeight="1">
      <c r="E29" s="40"/>
      <c r="F29" s="40"/>
      <c r="G29" s="245"/>
      <c r="H29" s="245"/>
      <c r="I29" s="245"/>
      <c r="J29" s="287"/>
      <c r="N29" s="40"/>
      <c r="O29" s="64"/>
      <c r="P29" s="229"/>
      <c r="Q29" s="229"/>
      <c r="R29" s="229"/>
      <c r="S29" s="287"/>
      <c r="T29" s="287"/>
      <c r="U29" s="25"/>
      <c r="V29" s="28"/>
      <c r="W29" s="188"/>
      <c r="X29" s="28"/>
      <c r="Y29" s="225"/>
      <c r="Z29" s="226"/>
      <c r="AA29" s="226"/>
      <c r="AB29" s="227"/>
      <c r="AC29" s="286"/>
      <c r="AD29" s="287"/>
      <c r="AH29" s="40"/>
      <c r="AR29" s="28"/>
      <c r="AS29" s="28"/>
    </row>
    <row r="30" spans="5:45" s="24" customFormat="1" ht="6.75" customHeight="1" thickBot="1">
      <c r="E30" s="40"/>
      <c r="F30" s="36"/>
      <c r="G30" s="245" t="s">
        <v>303</v>
      </c>
      <c r="H30" s="245"/>
      <c r="I30" s="245"/>
      <c r="J30" s="287">
        <v>3</v>
      </c>
      <c r="N30" s="40"/>
      <c r="O30" s="36"/>
      <c r="P30" s="229" t="s">
        <v>304</v>
      </c>
      <c r="Q30" s="229"/>
      <c r="R30" s="229"/>
      <c r="S30" s="272">
        <v>7</v>
      </c>
      <c r="T30" s="287"/>
      <c r="U30" s="204"/>
      <c r="V30" s="189"/>
      <c r="W30" s="188"/>
      <c r="X30" s="28"/>
      <c r="Y30" s="54"/>
      <c r="Z30" s="241" t="s">
        <v>305</v>
      </c>
      <c r="AA30" s="241"/>
      <c r="AB30" s="241"/>
      <c r="AC30" s="272">
        <v>2</v>
      </c>
      <c r="AD30" s="272"/>
      <c r="AH30" s="36"/>
      <c r="AI30" s="238" t="s">
        <v>306</v>
      </c>
      <c r="AJ30" s="239"/>
      <c r="AK30" s="239"/>
      <c r="AL30" s="239"/>
      <c r="AM30" s="239"/>
      <c r="AN30" s="239"/>
      <c r="AO30" s="240"/>
      <c r="AQ30" s="245">
        <v>4</v>
      </c>
      <c r="AR30" s="28"/>
      <c r="AS30" s="28"/>
    </row>
    <row r="31" spans="5:45" s="24" customFormat="1" ht="6.75" customHeight="1">
      <c r="E31" s="40"/>
      <c r="F31" s="41"/>
      <c r="G31" s="245"/>
      <c r="H31" s="245"/>
      <c r="I31" s="245"/>
      <c r="J31" s="287"/>
      <c r="N31" s="40"/>
      <c r="O31" s="41"/>
      <c r="P31" s="229"/>
      <c r="Q31" s="229"/>
      <c r="R31" s="229"/>
      <c r="S31" s="287"/>
      <c r="T31" s="287"/>
      <c r="U31" s="25"/>
      <c r="V31" s="28"/>
      <c r="W31" s="188"/>
      <c r="X31" s="28"/>
      <c r="Y31" s="41"/>
      <c r="Z31" s="229"/>
      <c r="AA31" s="229"/>
      <c r="AB31" s="229"/>
      <c r="AC31" s="272"/>
      <c r="AD31" s="272"/>
      <c r="AH31" s="41"/>
      <c r="AI31" s="225"/>
      <c r="AJ31" s="226"/>
      <c r="AK31" s="226"/>
      <c r="AL31" s="226"/>
      <c r="AM31" s="226"/>
      <c r="AN31" s="226"/>
      <c r="AO31" s="227"/>
      <c r="AQ31" s="245"/>
      <c r="AR31" s="28"/>
      <c r="AS31" s="28"/>
    </row>
    <row r="32" spans="5:45" s="24" customFormat="1" ht="6.75" customHeight="1">
      <c r="E32" s="40"/>
      <c r="F32" s="40"/>
      <c r="J32" s="273"/>
      <c r="N32" s="40"/>
      <c r="O32" s="36"/>
      <c r="P32" s="229" t="s">
        <v>309</v>
      </c>
      <c r="Q32" s="229"/>
      <c r="R32" s="229"/>
      <c r="S32" s="269">
        <v>7</v>
      </c>
      <c r="T32" s="273"/>
      <c r="U32" s="57"/>
      <c r="V32" s="28"/>
      <c r="W32" s="188"/>
      <c r="X32" s="28"/>
      <c r="Y32" s="36"/>
      <c r="Z32" s="229" t="s">
        <v>310</v>
      </c>
      <c r="AA32" s="229"/>
      <c r="AB32" s="229"/>
      <c r="AC32" s="272">
        <v>2</v>
      </c>
      <c r="AD32" s="272"/>
      <c r="AH32" s="40"/>
      <c r="AI32" s="31"/>
      <c r="AJ32" s="268" t="s">
        <v>311</v>
      </c>
      <c r="AK32" s="268"/>
      <c r="AL32" s="268"/>
      <c r="AM32" s="268"/>
      <c r="AN32" s="268"/>
      <c r="AO32" s="268"/>
      <c r="AQ32" s="273">
        <v>4</v>
      </c>
      <c r="AR32" s="28"/>
      <c r="AS32" s="28"/>
    </row>
    <row r="33" spans="5:45" s="24" customFormat="1" ht="6.75" customHeight="1">
      <c r="E33" s="40"/>
      <c r="F33" s="40"/>
      <c r="J33" s="273"/>
      <c r="N33" s="40"/>
      <c r="O33" s="40"/>
      <c r="P33" s="229"/>
      <c r="Q33" s="229"/>
      <c r="R33" s="229"/>
      <c r="S33" s="273"/>
      <c r="T33" s="273"/>
      <c r="U33" s="57"/>
      <c r="V33" s="28"/>
      <c r="W33" s="188"/>
      <c r="X33" s="28"/>
      <c r="Y33" s="28"/>
      <c r="Z33" s="229"/>
      <c r="AA33" s="229"/>
      <c r="AB33" s="229"/>
      <c r="AC33" s="272"/>
      <c r="AD33" s="272"/>
      <c r="AH33" s="40"/>
      <c r="AJ33" s="273"/>
      <c r="AK33" s="273"/>
      <c r="AL33" s="273"/>
      <c r="AM33" s="273"/>
      <c r="AN33" s="273"/>
      <c r="AO33" s="273"/>
      <c r="AQ33" s="273"/>
      <c r="AR33" s="28"/>
      <c r="AS33" s="28"/>
    </row>
    <row r="34" spans="5:45" s="24" customFormat="1" ht="6.75" customHeight="1">
      <c r="E34" s="53"/>
      <c r="F34" s="36"/>
      <c r="G34" s="245" t="s">
        <v>314</v>
      </c>
      <c r="H34" s="245"/>
      <c r="I34" s="245"/>
      <c r="J34" s="245"/>
      <c r="K34" s="245"/>
      <c r="L34" s="270">
        <v>1</v>
      </c>
      <c r="N34" s="53"/>
      <c r="O34" s="40"/>
      <c r="P34" s="229" t="s">
        <v>315</v>
      </c>
      <c r="Q34" s="229"/>
      <c r="R34" s="229"/>
      <c r="S34" s="269">
        <v>4</v>
      </c>
      <c r="T34" s="273"/>
      <c r="U34" s="25"/>
      <c r="V34" s="28"/>
      <c r="W34" s="188"/>
      <c r="AH34" s="40"/>
      <c r="AR34" s="28"/>
      <c r="AS34" s="28"/>
    </row>
    <row r="35" spans="5:45" s="24" customFormat="1" ht="6.75" customHeight="1">
      <c r="E35" s="40"/>
      <c r="F35" s="40"/>
      <c r="G35" s="245"/>
      <c r="H35" s="245"/>
      <c r="I35" s="245"/>
      <c r="J35" s="245"/>
      <c r="K35" s="245"/>
      <c r="L35" s="271"/>
      <c r="N35" s="40"/>
      <c r="O35" s="38"/>
      <c r="P35" s="229"/>
      <c r="Q35" s="229"/>
      <c r="R35" s="229"/>
      <c r="S35" s="273"/>
      <c r="T35" s="273"/>
      <c r="U35" s="25"/>
      <c r="V35" s="28"/>
      <c r="W35" s="188"/>
      <c r="AH35" s="40"/>
      <c r="AR35" s="28"/>
      <c r="AS35" s="28"/>
    </row>
    <row r="36" spans="5:45" s="24" customFormat="1" ht="6.75" customHeight="1">
      <c r="E36" s="40"/>
      <c r="F36" s="36"/>
      <c r="G36" s="245" t="s">
        <v>318</v>
      </c>
      <c r="H36" s="245"/>
      <c r="I36" s="245"/>
      <c r="J36" s="245"/>
      <c r="K36" s="245"/>
      <c r="L36" s="270">
        <v>1</v>
      </c>
      <c r="N36" s="40"/>
      <c r="O36" s="28"/>
      <c r="P36" s="52"/>
      <c r="Q36" s="52"/>
      <c r="R36" s="52"/>
      <c r="U36" s="25"/>
      <c r="V36" s="28"/>
      <c r="W36" s="188"/>
      <c r="AH36" s="50"/>
      <c r="AI36" s="238" t="s">
        <v>319</v>
      </c>
      <c r="AJ36" s="239"/>
      <c r="AK36" s="239"/>
      <c r="AL36" s="240"/>
      <c r="AM36" s="286">
        <v>16</v>
      </c>
      <c r="AN36" s="287"/>
      <c r="AR36" s="28"/>
      <c r="AS36" s="28"/>
    </row>
    <row r="37" spans="5:45" s="24" customFormat="1" ht="6.75" customHeight="1">
      <c r="E37" s="40"/>
      <c r="F37" s="40"/>
      <c r="G37" s="245"/>
      <c r="H37" s="245"/>
      <c r="I37" s="245"/>
      <c r="J37" s="245"/>
      <c r="K37" s="245"/>
      <c r="L37" s="271"/>
      <c r="N37" s="50"/>
      <c r="O37" s="345" t="s">
        <v>322</v>
      </c>
      <c r="P37" s="275"/>
      <c r="Q37" s="275"/>
      <c r="R37" s="276"/>
      <c r="S37" s="355">
        <v>3</v>
      </c>
      <c r="T37" s="273"/>
      <c r="U37" s="25"/>
      <c r="V37" s="28"/>
      <c r="W37" s="188"/>
      <c r="AH37" s="41"/>
      <c r="AI37" s="225"/>
      <c r="AJ37" s="226"/>
      <c r="AK37" s="226"/>
      <c r="AL37" s="227"/>
      <c r="AM37" s="286"/>
      <c r="AN37" s="287"/>
      <c r="AR37" s="28"/>
      <c r="AS37" s="28"/>
    </row>
    <row r="38" spans="5:45" s="24" customFormat="1" ht="6.75" customHeight="1">
      <c r="E38" s="40"/>
      <c r="F38" s="36"/>
      <c r="G38" s="245" t="s">
        <v>323</v>
      </c>
      <c r="H38" s="245"/>
      <c r="I38" s="245"/>
      <c r="J38" s="245"/>
      <c r="K38" s="245"/>
      <c r="L38" s="270">
        <v>1</v>
      </c>
      <c r="N38" s="40"/>
      <c r="O38" s="277"/>
      <c r="P38" s="278"/>
      <c r="Q38" s="278"/>
      <c r="R38" s="279"/>
      <c r="S38" s="355"/>
      <c r="T38" s="273"/>
      <c r="U38" s="25"/>
      <c r="V38" s="28"/>
      <c r="W38" s="188"/>
      <c r="AH38" s="40"/>
      <c r="AI38" s="54"/>
      <c r="AJ38" s="268" t="s">
        <v>324</v>
      </c>
      <c r="AK38" s="268"/>
      <c r="AL38" s="268"/>
      <c r="AM38" s="287">
        <v>4</v>
      </c>
      <c r="AN38" s="287"/>
      <c r="AR38" s="28"/>
      <c r="AS38" s="28"/>
    </row>
    <row r="39" spans="5:45" s="24" customFormat="1" ht="6.75" customHeight="1">
      <c r="E39" s="40"/>
      <c r="F39" s="40"/>
      <c r="G39" s="245"/>
      <c r="H39" s="245"/>
      <c r="I39" s="245"/>
      <c r="J39" s="245"/>
      <c r="K39" s="245"/>
      <c r="L39" s="271"/>
      <c r="N39" s="40"/>
      <c r="O39" s="36"/>
      <c r="P39" s="269" t="s">
        <v>327</v>
      </c>
      <c r="Q39" s="269"/>
      <c r="R39" s="269"/>
      <c r="S39" s="273">
        <v>3</v>
      </c>
      <c r="T39" s="273"/>
      <c r="V39" s="28"/>
      <c r="W39" s="188"/>
      <c r="AH39" s="40"/>
      <c r="AI39" s="40"/>
      <c r="AJ39" s="273"/>
      <c r="AK39" s="273"/>
      <c r="AL39" s="273"/>
      <c r="AM39" s="287"/>
      <c r="AN39" s="287"/>
      <c r="AR39" s="28"/>
      <c r="AS39" s="28"/>
    </row>
    <row r="40" spans="5:45" s="24" customFormat="1" ht="6.75" customHeight="1">
      <c r="E40" s="40"/>
      <c r="F40" s="36"/>
      <c r="G40" s="245" t="s">
        <v>328</v>
      </c>
      <c r="H40" s="245"/>
      <c r="I40" s="245"/>
      <c r="J40" s="245"/>
      <c r="K40" s="245"/>
      <c r="L40" s="270">
        <v>1</v>
      </c>
      <c r="N40" s="40"/>
      <c r="O40" s="52"/>
      <c r="P40" s="273"/>
      <c r="Q40" s="273"/>
      <c r="R40" s="273"/>
      <c r="S40" s="273"/>
      <c r="T40" s="273"/>
      <c r="U40" s="25"/>
      <c r="V40" s="28"/>
      <c r="W40" s="188"/>
      <c r="AH40" s="40"/>
      <c r="AI40" s="36"/>
      <c r="AJ40" s="245" t="s">
        <v>329</v>
      </c>
      <c r="AK40" s="245"/>
      <c r="AL40" s="245"/>
      <c r="AM40" s="287">
        <v>5</v>
      </c>
      <c r="AN40" s="287"/>
      <c r="AR40" s="28"/>
      <c r="AS40" s="28"/>
    </row>
    <row r="41" spans="5:45" s="24" customFormat="1" ht="6.75" customHeight="1">
      <c r="E41" s="40"/>
      <c r="F41" s="40"/>
      <c r="G41" s="245"/>
      <c r="H41" s="245"/>
      <c r="I41" s="245"/>
      <c r="J41" s="245"/>
      <c r="K41" s="245"/>
      <c r="L41" s="271"/>
      <c r="N41" s="40"/>
      <c r="O41" s="52"/>
      <c r="P41" s="52"/>
      <c r="Q41" s="52"/>
      <c r="R41" s="52"/>
      <c r="S41" s="52"/>
      <c r="T41" s="52"/>
      <c r="V41" s="28"/>
      <c r="W41" s="188"/>
      <c r="AH41" s="40"/>
      <c r="AI41" s="41"/>
      <c r="AJ41" s="245"/>
      <c r="AK41" s="245"/>
      <c r="AL41" s="245"/>
      <c r="AM41" s="287"/>
      <c r="AN41" s="287"/>
      <c r="AR41" s="28"/>
      <c r="AS41" s="28"/>
    </row>
    <row r="42" spans="5:45" s="24" customFormat="1" ht="6.75" customHeight="1">
      <c r="E42" s="40"/>
      <c r="F42" s="36"/>
      <c r="G42" s="245" t="s">
        <v>332</v>
      </c>
      <c r="H42" s="245"/>
      <c r="I42" s="245"/>
      <c r="J42" s="245"/>
      <c r="K42" s="245"/>
      <c r="L42" s="270">
        <v>1</v>
      </c>
      <c r="N42" s="40"/>
      <c r="O42" s="238" t="s">
        <v>333</v>
      </c>
      <c r="P42" s="275"/>
      <c r="Q42" s="275"/>
      <c r="R42" s="276"/>
      <c r="S42" s="286">
        <v>1</v>
      </c>
      <c r="T42" s="287"/>
      <c r="V42" s="28"/>
      <c r="W42" s="188"/>
      <c r="AH42" s="40"/>
      <c r="AI42" s="36"/>
      <c r="AJ42" s="245" t="s">
        <v>334</v>
      </c>
      <c r="AK42" s="245"/>
      <c r="AL42" s="245"/>
      <c r="AM42" s="287">
        <v>3</v>
      </c>
      <c r="AN42" s="287"/>
      <c r="AR42" s="28"/>
      <c r="AS42" s="28"/>
    </row>
    <row r="43" spans="5:45" s="24" customFormat="1" ht="6.75" customHeight="1">
      <c r="E43" s="40"/>
      <c r="F43" s="40"/>
      <c r="G43" s="245"/>
      <c r="H43" s="245"/>
      <c r="I43" s="245"/>
      <c r="J43" s="245"/>
      <c r="K43" s="245"/>
      <c r="L43" s="271"/>
      <c r="N43" s="39"/>
      <c r="O43" s="277"/>
      <c r="P43" s="278"/>
      <c r="Q43" s="278"/>
      <c r="R43" s="279"/>
      <c r="S43" s="286"/>
      <c r="T43" s="287"/>
      <c r="V43" s="28"/>
      <c r="W43" s="188"/>
      <c r="AH43" s="40"/>
      <c r="AI43" s="41"/>
      <c r="AJ43" s="245"/>
      <c r="AK43" s="245"/>
      <c r="AL43" s="245"/>
      <c r="AM43" s="287"/>
      <c r="AN43" s="287"/>
      <c r="AR43" s="28"/>
      <c r="AS43" s="28"/>
    </row>
    <row r="44" spans="5:45" s="24" customFormat="1" ht="6.75" customHeight="1">
      <c r="E44" s="40"/>
      <c r="F44" s="36"/>
      <c r="G44" s="245" t="s">
        <v>337</v>
      </c>
      <c r="H44" s="245"/>
      <c r="I44" s="245"/>
      <c r="J44" s="245"/>
      <c r="K44" s="245"/>
      <c r="L44" s="270">
        <v>1</v>
      </c>
      <c r="N44" s="28"/>
      <c r="O44" s="52"/>
      <c r="P44" s="52"/>
      <c r="Q44" s="52"/>
      <c r="R44" s="52"/>
      <c r="S44" s="60"/>
      <c r="T44" s="25"/>
      <c r="U44" s="25"/>
      <c r="V44" s="28"/>
      <c r="W44" s="188"/>
      <c r="AH44" s="40"/>
      <c r="AI44" s="36"/>
      <c r="AJ44" s="245" t="s">
        <v>338</v>
      </c>
      <c r="AK44" s="245"/>
      <c r="AL44" s="245"/>
      <c r="AM44" s="287">
        <v>3</v>
      </c>
      <c r="AN44" s="287"/>
      <c r="AR44" s="28"/>
      <c r="AS44" s="28"/>
    </row>
    <row r="45" spans="5:45" s="24" customFormat="1" ht="6.75" customHeight="1" thickBot="1">
      <c r="E45" s="40"/>
      <c r="F45" s="40"/>
      <c r="G45" s="245"/>
      <c r="H45" s="245"/>
      <c r="I45" s="245"/>
      <c r="J45" s="245"/>
      <c r="K45" s="245"/>
      <c r="L45" s="271"/>
      <c r="N45" s="28"/>
      <c r="O45" s="296" t="s">
        <v>340</v>
      </c>
      <c r="P45" s="297"/>
      <c r="Q45" s="297"/>
      <c r="R45" s="298"/>
      <c r="S45" s="286">
        <v>1</v>
      </c>
      <c r="T45" s="272"/>
      <c r="U45" s="187"/>
      <c r="V45" s="189"/>
      <c r="W45" s="188"/>
      <c r="AH45" s="40"/>
      <c r="AI45" s="38"/>
      <c r="AJ45" s="245"/>
      <c r="AK45" s="245"/>
      <c r="AL45" s="245"/>
      <c r="AM45" s="287"/>
      <c r="AN45" s="287"/>
      <c r="AR45" s="28"/>
      <c r="AS45" s="28"/>
    </row>
    <row r="46" spans="5:45" s="24" customFormat="1" ht="6.75" customHeight="1">
      <c r="E46" s="40"/>
      <c r="F46" s="36"/>
      <c r="G46" s="245" t="s">
        <v>341</v>
      </c>
      <c r="H46" s="245"/>
      <c r="I46" s="245"/>
      <c r="J46" s="245"/>
      <c r="K46" s="245"/>
      <c r="L46" s="270">
        <v>1</v>
      </c>
      <c r="N46" s="28"/>
      <c r="O46" s="299"/>
      <c r="P46" s="300"/>
      <c r="Q46" s="300"/>
      <c r="R46" s="301"/>
      <c r="S46" s="286"/>
      <c r="T46" s="272"/>
      <c r="V46" s="28"/>
      <c r="W46" s="188"/>
      <c r="X46" s="28"/>
      <c r="Y46" s="28"/>
      <c r="Z46" s="28"/>
      <c r="AA46" s="28"/>
      <c r="AB46" s="28"/>
      <c r="AC46" s="28"/>
      <c r="AD46" s="28"/>
      <c r="AE46" s="28"/>
      <c r="AF46" s="28"/>
      <c r="AG46" s="29"/>
      <c r="AH46" s="30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</row>
    <row r="47" spans="5:34" s="24" customFormat="1" ht="6.75" customHeight="1">
      <c r="E47" s="40"/>
      <c r="F47" s="40"/>
      <c r="G47" s="245"/>
      <c r="H47" s="245"/>
      <c r="I47" s="245"/>
      <c r="J47" s="245"/>
      <c r="K47" s="245"/>
      <c r="L47" s="271"/>
      <c r="N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40"/>
    </row>
    <row r="48" spans="5:43" s="24" customFormat="1" ht="6.75" customHeight="1">
      <c r="E48" s="40"/>
      <c r="F48" s="36"/>
      <c r="G48" s="245" t="s">
        <v>342</v>
      </c>
      <c r="H48" s="245"/>
      <c r="I48" s="245"/>
      <c r="J48" s="245"/>
      <c r="K48" s="245"/>
      <c r="L48" s="270">
        <v>1</v>
      </c>
      <c r="N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36"/>
      <c r="AI48" s="238" t="s">
        <v>343</v>
      </c>
      <c r="AJ48" s="239"/>
      <c r="AK48" s="239"/>
      <c r="AL48" s="239"/>
      <c r="AM48" s="239"/>
      <c r="AN48" s="239"/>
      <c r="AO48" s="240"/>
      <c r="AQ48" s="287">
        <v>3</v>
      </c>
    </row>
    <row r="49" spans="5:43" s="24" customFormat="1" ht="6.75" customHeight="1">
      <c r="E49" s="40"/>
      <c r="F49" s="40"/>
      <c r="G49" s="245"/>
      <c r="H49" s="245"/>
      <c r="I49" s="245"/>
      <c r="J49" s="245"/>
      <c r="K49" s="245"/>
      <c r="L49" s="271"/>
      <c r="N49" s="28"/>
      <c r="O49" s="229"/>
      <c r="P49" s="229"/>
      <c r="Q49" s="229"/>
      <c r="R49" s="229"/>
      <c r="S49" s="60"/>
      <c r="T49" s="272"/>
      <c r="U49" s="272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I49" s="225"/>
      <c r="AJ49" s="226"/>
      <c r="AK49" s="226"/>
      <c r="AL49" s="226"/>
      <c r="AM49" s="226"/>
      <c r="AN49" s="226"/>
      <c r="AO49" s="227"/>
      <c r="AQ49" s="287"/>
    </row>
    <row r="50" spans="5:43" s="24" customFormat="1" ht="6.75" customHeight="1">
      <c r="E50" s="40"/>
      <c r="F50" s="36"/>
      <c r="G50" s="245" t="s">
        <v>345</v>
      </c>
      <c r="H50" s="245"/>
      <c r="I50" s="245"/>
      <c r="J50" s="245"/>
      <c r="K50" s="245"/>
      <c r="L50" s="270">
        <v>1</v>
      </c>
      <c r="O50" s="229"/>
      <c r="P50" s="229"/>
      <c r="Q50" s="229"/>
      <c r="R50" s="229"/>
      <c r="S50" s="60"/>
      <c r="T50" s="272"/>
      <c r="U50" s="272"/>
      <c r="V50" s="28"/>
      <c r="AI50" s="54"/>
      <c r="AJ50" s="241" t="s">
        <v>346</v>
      </c>
      <c r="AK50" s="241"/>
      <c r="AL50" s="241"/>
      <c r="AQ50" s="287">
        <v>2</v>
      </c>
    </row>
    <row r="51" spans="5:43" s="24" customFormat="1" ht="6.75" customHeight="1">
      <c r="E51" s="53"/>
      <c r="G51" s="245"/>
      <c r="H51" s="245"/>
      <c r="I51" s="245"/>
      <c r="J51" s="245"/>
      <c r="K51" s="245"/>
      <c r="L51" s="271"/>
      <c r="O51" s="28"/>
      <c r="P51" s="229"/>
      <c r="Q51" s="229"/>
      <c r="R51" s="229"/>
      <c r="S51" s="229"/>
      <c r="T51" s="288"/>
      <c r="U51" s="288"/>
      <c r="V51" s="28"/>
      <c r="AJ51" s="229"/>
      <c r="AK51" s="229"/>
      <c r="AL51" s="229"/>
      <c r="AQ51" s="287"/>
    </row>
    <row r="52" spans="5:30" s="24" customFormat="1" ht="6.75" customHeight="1">
      <c r="E52" s="53"/>
      <c r="F52" s="34"/>
      <c r="G52" s="245" t="s">
        <v>348</v>
      </c>
      <c r="H52" s="245"/>
      <c r="I52" s="245"/>
      <c r="J52" s="245"/>
      <c r="K52" s="245"/>
      <c r="L52" s="273">
        <v>1</v>
      </c>
      <c r="O52" s="28"/>
      <c r="P52" s="229"/>
      <c r="Q52" s="229"/>
      <c r="R52" s="229"/>
      <c r="S52" s="229"/>
      <c r="T52" s="288"/>
      <c r="U52" s="288"/>
      <c r="V52" s="28"/>
      <c r="AA52" s="63"/>
      <c r="AB52" s="63"/>
      <c r="AC52" s="63"/>
      <c r="AD52" s="28"/>
    </row>
    <row r="53" spans="5:30" s="24" customFormat="1" ht="6.75" customHeight="1">
      <c r="E53" s="40"/>
      <c r="G53" s="245"/>
      <c r="H53" s="245"/>
      <c r="I53" s="245"/>
      <c r="J53" s="245"/>
      <c r="K53" s="245"/>
      <c r="L53" s="273"/>
      <c r="O53" s="28"/>
      <c r="P53" s="229"/>
      <c r="Q53" s="229"/>
      <c r="R53" s="229"/>
      <c r="S53" s="229"/>
      <c r="T53" s="288"/>
      <c r="U53" s="288"/>
      <c r="V53" s="28"/>
      <c r="AA53" s="63"/>
      <c r="AB53" s="63"/>
      <c r="AC53" s="63"/>
      <c r="AD53" s="28"/>
    </row>
    <row r="54" spans="5:30" s="24" customFormat="1" ht="6.75" customHeight="1">
      <c r="E54" s="40"/>
      <c r="F54" s="229"/>
      <c r="G54" s="229"/>
      <c r="H54" s="229"/>
      <c r="I54" s="229"/>
      <c r="J54" s="272"/>
      <c r="O54" s="28"/>
      <c r="P54" s="229"/>
      <c r="Q54" s="229"/>
      <c r="R54" s="229"/>
      <c r="S54" s="229"/>
      <c r="T54" s="288"/>
      <c r="U54" s="288"/>
      <c r="V54" s="28"/>
      <c r="Y54" s="245" t="s">
        <v>246</v>
      </c>
      <c r="Z54" s="245"/>
      <c r="AA54" s="245"/>
      <c r="AB54" s="245"/>
      <c r="AC54" s="245"/>
      <c r="AD54" s="245"/>
    </row>
    <row r="55" spans="5:30" s="24" customFormat="1" ht="6.75" customHeight="1">
      <c r="E55" s="40"/>
      <c r="F55" s="229"/>
      <c r="G55" s="229"/>
      <c r="H55" s="229"/>
      <c r="I55" s="229"/>
      <c r="J55" s="272"/>
      <c r="O55" s="28"/>
      <c r="P55" s="289"/>
      <c r="Q55" s="289"/>
      <c r="R55" s="289"/>
      <c r="S55" s="289"/>
      <c r="T55" s="288"/>
      <c r="U55" s="288"/>
      <c r="V55" s="28"/>
      <c r="Y55" s="245"/>
      <c r="Z55" s="245"/>
      <c r="AA55" s="245"/>
      <c r="AB55" s="245"/>
      <c r="AC55" s="245"/>
      <c r="AD55" s="245"/>
    </row>
    <row r="56" spans="5:31" s="24" customFormat="1" ht="6.75" customHeight="1">
      <c r="E56" s="50"/>
      <c r="F56" s="238" t="s">
        <v>351</v>
      </c>
      <c r="G56" s="239"/>
      <c r="H56" s="239"/>
      <c r="I56" s="240"/>
      <c r="J56" s="228">
        <f>SUM(J58:J63)+1</f>
        <v>16</v>
      </c>
      <c r="O56" s="28"/>
      <c r="P56" s="289"/>
      <c r="Q56" s="289"/>
      <c r="R56" s="289"/>
      <c r="S56" s="289"/>
      <c r="T56" s="288"/>
      <c r="U56" s="288"/>
      <c r="V56" s="28"/>
      <c r="X56" s="302" t="s">
        <v>247</v>
      </c>
      <c r="Y56" s="241"/>
      <c r="Z56" s="241"/>
      <c r="AA56" s="241"/>
      <c r="AB56" s="241"/>
      <c r="AC56" s="241"/>
      <c r="AD56" s="241"/>
      <c r="AE56" s="303"/>
    </row>
    <row r="57" spans="5:32" s="24" customFormat="1" ht="6.75" customHeight="1">
      <c r="E57" s="41"/>
      <c r="F57" s="225"/>
      <c r="G57" s="226"/>
      <c r="H57" s="226"/>
      <c r="I57" s="227"/>
      <c r="J57" s="228"/>
      <c r="O57" s="28"/>
      <c r="P57" s="289"/>
      <c r="Q57" s="289"/>
      <c r="R57" s="289"/>
      <c r="S57" s="289"/>
      <c r="T57" s="288"/>
      <c r="U57" s="288"/>
      <c r="V57" s="28"/>
      <c r="X57" s="304"/>
      <c r="Y57" s="305"/>
      <c r="Z57" s="305"/>
      <c r="AA57" s="305"/>
      <c r="AB57" s="305"/>
      <c r="AC57" s="305"/>
      <c r="AD57" s="305"/>
      <c r="AE57" s="306"/>
      <c r="AF57" s="27"/>
    </row>
    <row r="58" spans="4:32" s="24" customFormat="1" ht="6.75" customHeight="1">
      <c r="D58" s="37"/>
      <c r="E58" s="40"/>
      <c r="F58" s="54"/>
      <c r="G58" s="241" t="s">
        <v>353</v>
      </c>
      <c r="H58" s="241"/>
      <c r="I58" s="241"/>
      <c r="J58" s="245">
        <v>4</v>
      </c>
      <c r="O58" s="28"/>
      <c r="P58" s="289"/>
      <c r="Q58" s="289"/>
      <c r="R58" s="289"/>
      <c r="S58" s="289"/>
      <c r="T58" s="288"/>
      <c r="U58" s="288"/>
      <c r="V58" s="28"/>
      <c r="Z58" s="307" t="s">
        <v>249</v>
      </c>
      <c r="AA58" s="307"/>
      <c r="AB58" s="307"/>
      <c r="AC58" s="307"/>
      <c r="AF58" s="32"/>
    </row>
    <row r="59" spans="4:32" s="24" customFormat="1" ht="6.75" customHeight="1">
      <c r="D59" s="37"/>
      <c r="E59" s="53"/>
      <c r="F59" s="28"/>
      <c r="G59" s="229"/>
      <c r="H59" s="229"/>
      <c r="I59" s="229"/>
      <c r="J59" s="245"/>
      <c r="O59" s="28"/>
      <c r="P59" s="289"/>
      <c r="Q59" s="289"/>
      <c r="R59" s="289"/>
      <c r="S59" s="289"/>
      <c r="T59" s="288"/>
      <c r="U59" s="288"/>
      <c r="V59" s="28"/>
      <c r="Z59" s="307"/>
      <c r="AA59" s="307"/>
      <c r="AB59" s="307"/>
      <c r="AC59" s="307"/>
      <c r="AF59" s="27"/>
    </row>
    <row r="60" spans="4:32" s="24" customFormat="1" ht="6.75" customHeight="1">
      <c r="D60" s="37"/>
      <c r="E60" s="53"/>
      <c r="F60" s="58"/>
      <c r="G60" s="245" t="s">
        <v>354</v>
      </c>
      <c r="H60" s="245"/>
      <c r="I60" s="245"/>
      <c r="J60" s="245">
        <v>6</v>
      </c>
      <c r="O60" s="28"/>
      <c r="P60" s="289"/>
      <c r="Q60" s="289"/>
      <c r="R60" s="289"/>
      <c r="S60" s="289"/>
      <c r="T60" s="288"/>
      <c r="U60" s="288"/>
      <c r="V60" s="28"/>
      <c r="AA60" s="37"/>
      <c r="AF60" s="27"/>
    </row>
    <row r="61" spans="4:32" s="24" customFormat="1" ht="6.75" customHeight="1">
      <c r="D61" s="37"/>
      <c r="E61" s="40"/>
      <c r="F61" s="59"/>
      <c r="G61" s="245"/>
      <c r="H61" s="245"/>
      <c r="I61" s="245"/>
      <c r="J61" s="245"/>
      <c r="O61" s="28"/>
      <c r="P61" s="289"/>
      <c r="Q61" s="289"/>
      <c r="R61" s="289"/>
      <c r="S61" s="289"/>
      <c r="T61" s="288"/>
      <c r="U61" s="288"/>
      <c r="V61" s="28"/>
      <c r="Z61" s="296" t="s">
        <v>254</v>
      </c>
      <c r="AA61" s="297"/>
      <c r="AB61" s="297"/>
      <c r="AC61" s="298"/>
      <c r="AF61" s="295">
        <v>1</v>
      </c>
    </row>
    <row r="62" spans="4:32" s="24" customFormat="1" ht="6.75" customHeight="1">
      <c r="D62" s="37"/>
      <c r="E62" s="53"/>
      <c r="F62" s="36"/>
      <c r="G62" s="245" t="s">
        <v>357</v>
      </c>
      <c r="H62" s="245"/>
      <c r="I62" s="245"/>
      <c r="J62" s="229">
        <v>5</v>
      </c>
      <c r="O62" s="28"/>
      <c r="P62" s="289"/>
      <c r="Q62" s="289"/>
      <c r="R62" s="289"/>
      <c r="S62" s="289"/>
      <c r="T62" s="288"/>
      <c r="U62" s="288"/>
      <c r="V62" s="28"/>
      <c r="Z62" s="299"/>
      <c r="AA62" s="300"/>
      <c r="AB62" s="300"/>
      <c r="AC62" s="301"/>
      <c r="AF62" s="295"/>
    </row>
    <row r="63" spans="4:32" s="24" customFormat="1" ht="6.75" customHeight="1">
      <c r="D63" s="37"/>
      <c r="E63" s="40"/>
      <c r="F63" s="38"/>
      <c r="G63" s="245"/>
      <c r="H63" s="245"/>
      <c r="I63" s="245"/>
      <c r="J63" s="229"/>
      <c r="O63" s="28"/>
      <c r="P63" s="289"/>
      <c r="Q63" s="289"/>
      <c r="R63" s="289"/>
      <c r="S63" s="289"/>
      <c r="T63" s="288"/>
      <c r="U63" s="288"/>
      <c r="V63" s="28"/>
      <c r="X63" s="34"/>
      <c r="Y63" s="34"/>
      <c r="Z63" s="34"/>
      <c r="AA63" s="46"/>
      <c r="AB63" s="28"/>
      <c r="AC63" s="28"/>
      <c r="AD63" s="28"/>
      <c r="AE63" s="28"/>
      <c r="AF63" s="47"/>
    </row>
    <row r="64" spans="4:32" s="24" customFormat="1" ht="6.75" customHeight="1">
      <c r="D64" s="37"/>
      <c r="E64" s="40"/>
      <c r="F64" s="28"/>
      <c r="G64" s="245"/>
      <c r="H64" s="245"/>
      <c r="I64" s="245"/>
      <c r="J64" s="245"/>
      <c r="O64" s="28"/>
      <c r="P64" s="289"/>
      <c r="Q64" s="289"/>
      <c r="R64" s="289"/>
      <c r="S64" s="289"/>
      <c r="T64" s="288"/>
      <c r="U64" s="288"/>
      <c r="V64" s="28"/>
      <c r="X64" s="40"/>
      <c r="AA64" s="37"/>
      <c r="AB64" s="40"/>
      <c r="AC64" s="28"/>
      <c r="AD64" s="28"/>
      <c r="AE64" s="28"/>
      <c r="AF64" s="47"/>
    </row>
    <row r="65" spans="4:40" s="24" customFormat="1" ht="6.75" customHeight="1">
      <c r="D65" s="28"/>
      <c r="E65" s="40"/>
      <c r="G65" s="245"/>
      <c r="H65" s="245"/>
      <c r="I65" s="245"/>
      <c r="J65" s="245"/>
      <c r="O65" s="28"/>
      <c r="P65" s="289"/>
      <c r="Q65" s="289"/>
      <c r="R65" s="289"/>
      <c r="S65" s="289"/>
      <c r="T65" s="288"/>
      <c r="U65" s="288"/>
      <c r="V65" s="28"/>
      <c r="X65" s="40"/>
      <c r="Y65" s="296" t="s">
        <v>261</v>
      </c>
      <c r="Z65" s="297"/>
      <c r="AA65" s="297"/>
      <c r="AB65" s="297"/>
      <c r="AC65" s="297"/>
      <c r="AD65" s="298"/>
      <c r="AE65" s="292">
        <v>10</v>
      </c>
      <c r="AF65" s="295"/>
      <c r="AG65" s="34"/>
      <c r="AH65" s="28"/>
      <c r="AI65" s="28"/>
      <c r="AJ65" s="28"/>
      <c r="AK65" s="28"/>
      <c r="AL65" s="28"/>
      <c r="AM65" s="28"/>
      <c r="AN65" s="28"/>
    </row>
    <row r="66" spans="4:40" s="24" customFormat="1" ht="6.75" customHeight="1">
      <c r="D66" s="28"/>
      <c r="E66" s="36"/>
      <c r="F66" s="238" t="s">
        <v>361</v>
      </c>
      <c r="G66" s="239"/>
      <c r="H66" s="239"/>
      <c r="I66" s="240"/>
      <c r="J66" s="228">
        <v>2</v>
      </c>
      <c r="O66" s="28"/>
      <c r="P66" s="289"/>
      <c r="Q66" s="289"/>
      <c r="R66" s="289"/>
      <c r="S66" s="289"/>
      <c r="T66" s="288"/>
      <c r="U66" s="288"/>
      <c r="V66" s="28"/>
      <c r="X66" s="53"/>
      <c r="Y66" s="299"/>
      <c r="Z66" s="300"/>
      <c r="AA66" s="300"/>
      <c r="AB66" s="300"/>
      <c r="AC66" s="300"/>
      <c r="AD66" s="301"/>
      <c r="AE66" s="292"/>
      <c r="AF66" s="295"/>
      <c r="AG66" s="52"/>
      <c r="AH66" s="61"/>
      <c r="AI66" s="52"/>
      <c r="AJ66" s="52"/>
      <c r="AK66" s="52"/>
      <c r="AL66" s="52"/>
      <c r="AM66" s="28"/>
      <c r="AN66" s="60"/>
    </row>
    <row r="67" spans="4:40" s="24" customFormat="1" ht="6.75" customHeight="1">
      <c r="D67" s="28"/>
      <c r="F67" s="225"/>
      <c r="G67" s="226"/>
      <c r="H67" s="226"/>
      <c r="I67" s="227"/>
      <c r="J67" s="228"/>
      <c r="O67" s="28"/>
      <c r="P67" s="289"/>
      <c r="Q67" s="289"/>
      <c r="R67" s="289"/>
      <c r="S67" s="289"/>
      <c r="T67" s="288"/>
      <c r="U67" s="288"/>
      <c r="V67" s="28"/>
      <c r="X67" s="53"/>
      <c r="Y67" s="54"/>
      <c r="Z67" s="241" t="s">
        <v>267</v>
      </c>
      <c r="AA67" s="241"/>
      <c r="AB67" s="241"/>
      <c r="AC67" s="241"/>
      <c r="AD67" s="241"/>
      <c r="AF67" s="295">
        <v>4</v>
      </c>
      <c r="AG67" s="37"/>
      <c r="AH67" s="55"/>
      <c r="AI67" s="56"/>
      <c r="AJ67" s="52"/>
      <c r="AK67" s="52"/>
      <c r="AL67" s="52"/>
      <c r="AM67" s="28"/>
      <c r="AN67" s="60"/>
    </row>
    <row r="68" spans="4:40" s="24" customFormat="1" ht="6.75" customHeight="1">
      <c r="D68" s="28"/>
      <c r="F68" s="54"/>
      <c r="G68" s="243" t="s">
        <v>364</v>
      </c>
      <c r="H68" s="243"/>
      <c r="I68" s="243"/>
      <c r="J68" s="245">
        <v>1</v>
      </c>
      <c r="O68" s="28"/>
      <c r="P68" s="289"/>
      <c r="Q68" s="289"/>
      <c r="R68" s="289"/>
      <c r="S68" s="289"/>
      <c r="T68" s="288"/>
      <c r="U68" s="288"/>
      <c r="V68" s="28"/>
      <c r="X68" s="53"/>
      <c r="Y68" s="40"/>
      <c r="Z68" s="245"/>
      <c r="AA68" s="245"/>
      <c r="AB68" s="245"/>
      <c r="AC68" s="245"/>
      <c r="AD68" s="245"/>
      <c r="AF68" s="293"/>
      <c r="AG68" s="28"/>
      <c r="AH68" s="55"/>
      <c r="AI68" s="56"/>
      <c r="AJ68" s="52"/>
      <c r="AK68" s="52"/>
      <c r="AL68" s="52"/>
      <c r="AM68" s="28"/>
      <c r="AN68" s="60"/>
    </row>
    <row r="69" spans="4:38" s="24" customFormat="1" ht="6.75" customHeight="1">
      <c r="D69" s="28"/>
      <c r="F69" s="40"/>
      <c r="G69" s="231"/>
      <c r="H69" s="231"/>
      <c r="I69" s="231"/>
      <c r="J69" s="245"/>
      <c r="O69" s="28"/>
      <c r="P69" s="289"/>
      <c r="Q69" s="289"/>
      <c r="R69" s="289"/>
      <c r="S69" s="289"/>
      <c r="T69" s="288"/>
      <c r="U69" s="288"/>
      <c r="V69" s="28"/>
      <c r="X69" s="40"/>
      <c r="Y69" s="36"/>
      <c r="Z69" s="245" t="s">
        <v>274</v>
      </c>
      <c r="AA69" s="245"/>
      <c r="AB69" s="245"/>
      <c r="AC69" s="245"/>
      <c r="AD69" s="245"/>
      <c r="AF69" s="295">
        <v>5</v>
      </c>
      <c r="AH69" s="40"/>
      <c r="AI69" s="28"/>
      <c r="AJ69" s="28"/>
      <c r="AK69" s="28"/>
      <c r="AL69" s="28"/>
    </row>
    <row r="70" spans="4:38" s="24" customFormat="1" ht="6.75" customHeight="1">
      <c r="D70" s="28"/>
      <c r="F70" s="36"/>
      <c r="G70" s="273" t="s">
        <v>367</v>
      </c>
      <c r="H70" s="273"/>
      <c r="I70" s="273"/>
      <c r="J70" s="245">
        <v>1</v>
      </c>
      <c r="O70" s="28"/>
      <c r="P70" s="289"/>
      <c r="Q70" s="289"/>
      <c r="R70" s="289"/>
      <c r="S70" s="289"/>
      <c r="T70" s="288"/>
      <c r="U70" s="288"/>
      <c r="V70" s="28"/>
      <c r="X70" s="40"/>
      <c r="Y70" s="40"/>
      <c r="Z70" s="305"/>
      <c r="AA70" s="305"/>
      <c r="AB70" s="305"/>
      <c r="AC70" s="305"/>
      <c r="AD70" s="305"/>
      <c r="AF70" s="293"/>
      <c r="AH70" s="40"/>
      <c r="AI70" s="28"/>
      <c r="AJ70" s="28"/>
      <c r="AK70" s="28"/>
      <c r="AL70" s="28"/>
    </row>
    <row r="71" spans="7:38" s="24" customFormat="1" ht="6.75" customHeight="1">
      <c r="G71" s="273"/>
      <c r="H71" s="273"/>
      <c r="I71" s="273"/>
      <c r="J71" s="245"/>
      <c r="O71" s="28"/>
      <c r="P71" s="229"/>
      <c r="Q71" s="229"/>
      <c r="R71" s="229"/>
      <c r="S71" s="229"/>
      <c r="T71" s="288"/>
      <c r="U71" s="288"/>
      <c r="V71" s="28"/>
      <c r="X71" s="40"/>
      <c r="Y71" s="36"/>
      <c r="Z71" s="296" t="s">
        <v>278</v>
      </c>
      <c r="AA71" s="297"/>
      <c r="AB71" s="297"/>
      <c r="AC71" s="297"/>
      <c r="AD71" s="298"/>
      <c r="AF71" s="295">
        <v>3</v>
      </c>
      <c r="AH71" s="40"/>
      <c r="AI71" s="28"/>
      <c r="AJ71" s="28"/>
      <c r="AK71" s="28"/>
      <c r="AL71" s="28"/>
    </row>
    <row r="72" spans="15:38" s="24" customFormat="1" ht="6.75" customHeight="1">
      <c r="O72" s="28"/>
      <c r="P72" s="229"/>
      <c r="Q72" s="229"/>
      <c r="R72" s="229"/>
      <c r="S72" s="229"/>
      <c r="T72" s="288"/>
      <c r="U72" s="288"/>
      <c r="V72" s="28"/>
      <c r="X72" s="40"/>
      <c r="Y72" s="40"/>
      <c r="Z72" s="299"/>
      <c r="AA72" s="300"/>
      <c r="AB72" s="300"/>
      <c r="AC72" s="300"/>
      <c r="AD72" s="301"/>
      <c r="AF72" s="293"/>
      <c r="AH72" s="40"/>
      <c r="AI72" s="28"/>
      <c r="AJ72" s="28"/>
      <c r="AK72" s="28"/>
      <c r="AL72" s="28"/>
    </row>
    <row r="73" spans="15:34" s="24" customFormat="1" ht="6.75" customHeight="1">
      <c r="O73" s="28"/>
      <c r="P73" s="63"/>
      <c r="Q73" s="63"/>
      <c r="R73" s="63"/>
      <c r="S73" s="63"/>
      <c r="T73" s="42"/>
      <c r="U73" s="42"/>
      <c r="X73" s="40"/>
      <c r="Y73" s="40"/>
      <c r="AF73" s="27"/>
      <c r="AH73" s="40"/>
    </row>
    <row r="74" spans="15:34" s="24" customFormat="1" ht="6.75" customHeight="1">
      <c r="O74" s="28"/>
      <c r="P74" s="63"/>
      <c r="Q74" s="63"/>
      <c r="R74" s="63"/>
      <c r="S74" s="63"/>
      <c r="T74" s="42"/>
      <c r="U74" s="42"/>
      <c r="X74" s="40"/>
      <c r="Y74" s="40"/>
      <c r="AF74" s="27"/>
      <c r="AH74" s="36"/>
    </row>
    <row r="75" spans="15:40" s="24" customFormat="1" ht="6.75" customHeight="1">
      <c r="O75" s="28"/>
      <c r="P75" s="63"/>
      <c r="Q75" s="63"/>
      <c r="R75" s="63"/>
      <c r="S75" s="63"/>
      <c r="T75" s="42"/>
      <c r="U75" s="42"/>
      <c r="X75" s="40"/>
      <c r="Y75" s="296" t="s">
        <v>285</v>
      </c>
      <c r="Z75" s="297"/>
      <c r="AA75" s="297"/>
      <c r="AB75" s="297"/>
      <c r="AC75" s="297"/>
      <c r="AD75" s="298"/>
      <c r="AE75" s="292">
        <f>SUM(AF77:AF98)</f>
        <v>16</v>
      </c>
      <c r="AF75" s="293"/>
      <c r="AH75" s="296" t="s">
        <v>286</v>
      </c>
      <c r="AI75" s="297"/>
      <c r="AJ75" s="297"/>
      <c r="AK75" s="298"/>
      <c r="AL75" s="43"/>
      <c r="AM75" s="287">
        <f>SUM(AM77:AN96)</f>
        <v>40</v>
      </c>
      <c r="AN75" s="287"/>
    </row>
    <row r="76" spans="5:40" s="24" customFormat="1" ht="6.75" customHeight="1">
      <c r="E76" s="46"/>
      <c r="F76" s="296" t="s">
        <v>381</v>
      </c>
      <c r="G76" s="297"/>
      <c r="H76" s="297"/>
      <c r="I76" s="297"/>
      <c r="J76" s="298"/>
      <c r="K76" s="292">
        <v>1</v>
      </c>
      <c r="L76" s="288"/>
      <c r="O76" s="28"/>
      <c r="P76" s="63"/>
      <c r="Q76" s="63"/>
      <c r="R76" s="63"/>
      <c r="S76" s="63"/>
      <c r="T76" s="42"/>
      <c r="U76" s="42"/>
      <c r="X76" s="40"/>
      <c r="Y76" s="299"/>
      <c r="Z76" s="300"/>
      <c r="AA76" s="300"/>
      <c r="AB76" s="300"/>
      <c r="AC76" s="300"/>
      <c r="AD76" s="301"/>
      <c r="AE76" s="294"/>
      <c r="AF76" s="293"/>
      <c r="AH76" s="299"/>
      <c r="AI76" s="300"/>
      <c r="AJ76" s="300"/>
      <c r="AK76" s="301"/>
      <c r="AL76" s="43"/>
      <c r="AM76" s="287"/>
      <c r="AN76" s="287"/>
    </row>
    <row r="77" spans="5:40" s="24" customFormat="1" ht="6.75" customHeight="1">
      <c r="E77" s="41"/>
      <c r="F77" s="299"/>
      <c r="G77" s="300"/>
      <c r="H77" s="300"/>
      <c r="I77" s="300"/>
      <c r="J77" s="301"/>
      <c r="K77" s="294"/>
      <c r="L77" s="288"/>
      <c r="X77" s="40"/>
      <c r="Y77" s="54"/>
      <c r="Z77" s="241" t="s">
        <v>291</v>
      </c>
      <c r="AA77" s="241"/>
      <c r="AB77" s="241"/>
      <c r="AC77" s="241"/>
      <c r="AD77" s="241"/>
      <c r="AF77" s="295">
        <v>2</v>
      </c>
      <c r="AH77" s="54"/>
      <c r="AI77" s="245" t="s">
        <v>292</v>
      </c>
      <c r="AJ77" s="245"/>
      <c r="AK77" s="245"/>
      <c r="AL77" s="245"/>
      <c r="AM77" s="295">
        <v>4</v>
      </c>
      <c r="AN77" s="293"/>
    </row>
    <row r="78" spans="5:40" s="24" customFormat="1" ht="6.75" customHeight="1">
      <c r="E78" s="40"/>
      <c r="K78" s="44"/>
      <c r="L78" s="42"/>
      <c r="X78" s="40"/>
      <c r="Y78" s="40"/>
      <c r="Z78" s="245"/>
      <c r="AA78" s="245"/>
      <c r="AB78" s="245"/>
      <c r="AC78" s="245"/>
      <c r="AD78" s="245"/>
      <c r="AF78" s="293"/>
      <c r="AH78" s="40"/>
      <c r="AI78" s="245"/>
      <c r="AJ78" s="245"/>
      <c r="AK78" s="245"/>
      <c r="AL78" s="245"/>
      <c r="AM78" s="293"/>
      <c r="AN78" s="293"/>
    </row>
    <row r="79" spans="5:40" s="24" customFormat="1" ht="6.75" customHeight="1">
      <c r="E79" s="40"/>
      <c r="K79" s="44"/>
      <c r="L79" s="42"/>
      <c r="X79" s="40"/>
      <c r="Y79" s="36"/>
      <c r="Z79" s="245" t="s">
        <v>296</v>
      </c>
      <c r="AA79" s="245"/>
      <c r="AB79" s="245"/>
      <c r="AC79" s="245"/>
      <c r="AD79" s="245"/>
      <c r="AF79" s="295">
        <v>1</v>
      </c>
      <c r="AH79" s="36"/>
      <c r="AI79" s="230" t="s">
        <v>297</v>
      </c>
      <c r="AJ79" s="230"/>
      <c r="AK79" s="230"/>
      <c r="AL79" s="230"/>
      <c r="AM79" s="295">
        <v>4</v>
      </c>
      <c r="AN79" s="293"/>
    </row>
    <row r="80" spans="5:40" s="24" customFormat="1" ht="6.75" customHeight="1">
      <c r="E80" s="36"/>
      <c r="F80" s="230" t="s">
        <v>386</v>
      </c>
      <c r="G80" s="230"/>
      <c r="H80" s="230"/>
      <c r="I80" s="230"/>
      <c r="K80" s="295">
        <v>1</v>
      </c>
      <c r="L80" s="293"/>
      <c r="X80" s="40"/>
      <c r="Y80" s="40"/>
      <c r="Z80" s="245"/>
      <c r="AA80" s="245"/>
      <c r="AB80" s="245"/>
      <c r="AC80" s="245"/>
      <c r="AD80" s="245"/>
      <c r="AF80" s="293"/>
      <c r="AH80" s="40"/>
      <c r="AI80" s="230"/>
      <c r="AJ80" s="230"/>
      <c r="AK80" s="230"/>
      <c r="AL80" s="230"/>
      <c r="AM80" s="293"/>
      <c r="AN80" s="293"/>
    </row>
    <row r="81" spans="6:40" s="24" customFormat="1" ht="6.75" customHeight="1">
      <c r="F81" s="230"/>
      <c r="G81" s="230"/>
      <c r="H81" s="230"/>
      <c r="I81" s="230"/>
      <c r="K81" s="293"/>
      <c r="L81" s="293"/>
      <c r="X81" s="40"/>
      <c r="Y81" s="36"/>
      <c r="Z81" s="245" t="s">
        <v>301</v>
      </c>
      <c r="AA81" s="245"/>
      <c r="AB81" s="245"/>
      <c r="AC81" s="245"/>
      <c r="AD81" s="245"/>
      <c r="AF81" s="295">
        <v>2</v>
      </c>
      <c r="AH81" s="36"/>
      <c r="AI81" s="309" t="s">
        <v>302</v>
      </c>
      <c r="AJ81" s="309"/>
      <c r="AK81" s="309"/>
      <c r="AL81" s="309"/>
      <c r="AM81" s="295">
        <v>4</v>
      </c>
      <c r="AN81" s="293"/>
    </row>
    <row r="82" spans="24:40" s="24" customFormat="1" ht="6.75" customHeight="1">
      <c r="X82" s="40"/>
      <c r="Y82" s="40"/>
      <c r="Z82" s="245"/>
      <c r="AA82" s="245"/>
      <c r="AB82" s="245"/>
      <c r="AC82" s="245"/>
      <c r="AD82" s="245"/>
      <c r="AF82" s="293"/>
      <c r="AH82" s="40"/>
      <c r="AI82" s="309"/>
      <c r="AJ82" s="309"/>
      <c r="AK82" s="309"/>
      <c r="AL82" s="309"/>
      <c r="AM82" s="293"/>
      <c r="AN82" s="293"/>
    </row>
    <row r="83" spans="14:40" s="24" customFormat="1" ht="6.75" customHeight="1">
      <c r="N83" s="28"/>
      <c r="O83" s="28"/>
      <c r="P83" s="25"/>
      <c r="Q83" s="25"/>
      <c r="R83" s="25"/>
      <c r="S83" s="25"/>
      <c r="T83" s="42"/>
      <c r="U83" s="42"/>
      <c r="X83" s="40"/>
      <c r="Y83" s="36"/>
      <c r="Z83" s="245" t="s">
        <v>307</v>
      </c>
      <c r="AA83" s="245"/>
      <c r="AB83" s="245"/>
      <c r="AC83" s="245"/>
      <c r="AD83" s="245"/>
      <c r="AF83" s="295">
        <v>2</v>
      </c>
      <c r="AH83" s="36"/>
      <c r="AI83" s="309" t="s">
        <v>308</v>
      </c>
      <c r="AJ83" s="309"/>
      <c r="AK83" s="309"/>
      <c r="AL83" s="309"/>
      <c r="AM83" s="295">
        <v>5</v>
      </c>
      <c r="AN83" s="293"/>
    </row>
    <row r="84" spans="24:40" s="24" customFormat="1" ht="6.75" customHeight="1">
      <c r="X84" s="40"/>
      <c r="Y84" s="40"/>
      <c r="Z84" s="245"/>
      <c r="AA84" s="245"/>
      <c r="AB84" s="245"/>
      <c r="AC84" s="245"/>
      <c r="AD84" s="245"/>
      <c r="AF84" s="293"/>
      <c r="AH84" s="40"/>
      <c r="AI84" s="309"/>
      <c r="AJ84" s="309"/>
      <c r="AK84" s="309"/>
      <c r="AL84" s="309"/>
      <c r="AM84" s="293"/>
      <c r="AN84" s="293"/>
    </row>
    <row r="85" spans="24:40" s="24" customFormat="1" ht="6.75" customHeight="1">
      <c r="X85" s="40"/>
      <c r="Y85" s="36"/>
      <c r="Z85" s="245" t="s">
        <v>312</v>
      </c>
      <c r="AA85" s="245"/>
      <c r="AB85" s="245"/>
      <c r="AC85" s="245"/>
      <c r="AD85" s="245"/>
      <c r="AF85" s="295">
        <v>2</v>
      </c>
      <c r="AH85" s="36"/>
      <c r="AI85" s="309" t="s">
        <v>313</v>
      </c>
      <c r="AJ85" s="309"/>
      <c r="AK85" s="309"/>
      <c r="AL85" s="309"/>
      <c r="AM85" s="295">
        <v>4</v>
      </c>
      <c r="AN85" s="293"/>
    </row>
    <row r="86" spans="5:49" s="24" customFormat="1" ht="6.75" customHeight="1">
      <c r="E86" s="46"/>
      <c r="F86" s="296" t="s">
        <v>382</v>
      </c>
      <c r="G86" s="297"/>
      <c r="H86" s="297"/>
      <c r="I86" s="297"/>
      <c r="J86" s="298"/>
      <c r="K86" s="292">
        <v>2</v>
      </c>
      <c r="L86" s="293"/>
      <c r="X86" s="40"/>
      <c r="Y86" s="40"/>
      <c r="Z86" s="245"/>
      <c r="AA86" s="245"/>
      <c r="AB86" s="245"/>
      <c r="AC86" s="245"/>
      <c r="AD86" s="245"/>
      <c r="AF86" s="293"/>
      <c r="AH86" s="40"/>
      <c r="AI86" s="309"/>
      <c r="AJ86" s="309"/>
      <c r="AK86" s="309"/>
      <c r="AL86" s="309"/>
      <c r="AM86" s="293"/>
      <c r="AN86" s="293"/>
      <c r="AS86" s="52"/>
      <c r="AT86" s="52"/>
      <c r="AU86" s="52"/>
      <c r="AV86" s="52"/>
      <c r="AW86" s="52"/>
    </row>
    <row r="87" spans="5:49" s="24" customFormat="1" ht="6.75" customHeight="1">
      <c r="E87" s="41"/>
      <c r="F87" s="299"/>
      <c r="G87" s="300"/>
      <c r="H87" s="300"/>
      <c r="I87" s="300"/>
      <c r="J87" s="301"/>
      <c r="K87" s="294"/>
      <c r="L87" s="293"/>
      <c r="X87" s="40"/>
      <c r="Y87" s="36"/>
      <c r="Z87" s="245" t="s">
        <v>316</v>
      </c>
      <c r="AA87" s="245"/>
      <c r="AB87" s="245"/>
      <c r="AC87" s="245"/>
      <c r="AD87" s="245"/>
      <c r="AF87" s="295">
        <v>1</v>
      </c>
      <c r="AH87" s="36"/>
      <c r="AI87" s="309" t="s">
        <v>317</v>
      </c>
      <c r="AJ87" s="309"/>
      <c r="AK87" s="309"/>
      <c r="AL87" s="309"/>
      <c r="AM87" s="295">
        <v>2</v>
      </c>
      <c r="AN87" s="293"/>
      <c r="AS87" s="52"/>
      <c r="AT87" s="52"/>
      <c r="AU87" s="52"/>
      <c r="AV87" s="52"/>
      <c r="AW87" s="52"/>
    </row>
    <row r="88" spans="5:49" s="24" customFormat="1" ht="6.75" customHeight="1">
      <c r="E88" s="40"/>
      <c r="K88" s="44"/>
      <c r="L88" s="42"/>
      <c r="X88" s="40"/>
      <c r="Y88" s="40"/>
      <c r="Z88" s="245"/>
      <c r="AA88" s="245"/>
      <c r="AB88" s="245"/>
      <c r="AC88" s="245"/>
      <c r="AD88" s="245"/>
      <c r="AF88" s="293"/>
      <c r="AH88" s="40"/>
      <c r="AI88" s="309"/>
      <c r="AJ88" s="309"/>
      <c r="AK88" s="309"/>
      <c r="AL88" s="309"/>
      <c r="AM88" s="293"/>
      <c r="AN88" s="293"/>
      <c r="AS88" s="28"/>
      <c r="AT88" s="52"/>
      <c r="AU88" s="52"/>
      <c r="AV88" s="52"/>
      <c r="AW88" s="52"/>
    </row>
    <row r="89" spans="5:49" s="24" customFormat="1" ht="6.75" customHeight="1">
      <c r="E89" s="40"/>
      <c r="K89" s="44"/>
      <c r="L89" s="42"/>
      <c r="X89" s="40"/>
      <c r="Y89" s="36"/>
      <c r="Z89" s="245" t="s">
        <v>320</v>
      </c>
      <c r="AA89" s="245"/>
      <c r="AB89" s="245"/>
      <c r="AC89" s="245"/>
      <c r="AD89" s="245"/>
      <c r="AF89" s="295">
        <v>2</v>
      </c>
      <c r="AH89" s="36"/>
      <c r="AI89" s="309" t="s">
        <v>321</v>
      </c>
      <c r="AJ89" s="309"/>
      <c r="AK89" s="309"/>
      <c r="AL89" s="309"/>
      <c r="AM89" s="295">
        <v>6</v>
      </c>
      <c r="AN89" s="293"/>
      <c r="AS89" s="28"/>
      <c r="AT89" s="52"/>
      <c r="AU89" s="52"/>
      <c r="AV89" s="52"/>
      <c r="AW89" s="52"/>
    </row>
    <row r="90" spans="5:49" s="24" customFormat="1" ht="6.75" customHeight="1">
      <c r="E90" s="36"/>
      <c r="F90" s="230" t="s">
        <v>262</v>
      </c>
      <c r="G90" s="230"/>
      <c r="H90" s="230"/>
      <c r="I90" s="230"/>
      <c r="K90" s="44"/>
      <c r="L90" s="293"/>
      <c r="X90" s="40"/>
      <c r="Y90" s="41"/>
      <c r="Z90" s="245"/>
      <c r="AA90" s="245"/>
      <c r="AB90" s="245"/>
      <c r="AC90" s="245"/>
      <c r="AD90" s="245"/>
      <c r="AF90" s="293"/>
      <c r="AH90" s="40"/>
      <c r="AI90" s="309"/>
      <c r="AJ90" s="309"/>
      <c r="AK90" s="309"/>
      <c r="AL90" s="309"/>
      <c r="AM90" s="293"/>
      <c r="AN90" s="293"/>
      <c r="AS90" s="52"/>
      <c r="AT90" s="52"/>
      <c r="AU90" s="52"/>
      <c r="AV90" s="52"/>
      <c r="AW90" s="52"/>
    </row>
    <row r="91" spans="5:49" s="24" customFormat="1" ht="6.75" customHeight="1">
      <c r="E91" s="40"/>
      <c r="F91" s="230"/>
      <c r="G91" s="230"/>
      <c r="H91" s="230"/>
      <c r="I91" s="230"/>
      <c r="K91" s="44"/>
      <c r="L91" s="293"/>
      <c r="X91" s="40"/>
      <c r="Y91" s="36"/>
      <c r="Z91" s="245" t="s">
        <v>325</v>
      </c>
      <c r="AA91" s="245"/>
      <c r="AB91" s="245"/>
      <c r="AC91" s="245"/>
      <c r="AD91" s="245"/>
      <c r="AF91" s="295">
        <v>1</v>
      </c>
      <c r="AH91" s="36"/>
      <c r="AI91" s="309" t="s">
        <v>326</v>
      </c>
      <c r="AJ91" s="309"/>
      <c r="AK91" s="309"/>
      <c r="AL91" s="309"/>
      <c r="AM91" s="295">
        <v>3</v>
      </c>
      <c r="AN91" s="293"/>
      <c r="AS91" s="52"/>
      <c r="AT91" s="52"/>
      <c r="AU91" s="52"/>
      <c r="AV91" s="52"/>
      <c r="AW91" s="52"/>
    </row>
    <row r="92" spans="5:52" s="24" customFormat="1" ht="6.75" customHeight="1">
      <c r="E92" s="40"/>
      <c r="F92" s="57"/>
      <c r="G92" s="57"/>
      <c r="H92" s="57"/>
      <c r="I92" s="57"/>
      <c r="K92" s="44"/>
      <c r="L92" s="42"/>
      <c r="X92" s="40"/>
      <c r="Y92" s="40"/>
      <c r="Z92" s="245"/>
      <c r="AA92" s="245"/>
      <c r="AB92" s="245"/>
      <c r="AC92" s="245"/>
      <c r="AD92" s="245"/>
      <c r="AF92" s="293"/>
      <c r="AH92" s="40"/>
      <c r="AI92" s="309"/>
      <c r="AJ92" s="309"/>
      <c r="AK92" s="309"/>
      <c r="AL92" s="309"/>
      <c r="AM92" s="293"/>
      <c r="AN92" s="293"/>
      <c r="AS92" s="28"/>
      <c r="AT92" s="52"/>
      <c r="AU92" s="52"/>
      <c r="AV92" s="52"/>
      <c r="AW92" s="52"/>
      <c r="AY92" s="28"/>
      <c r="AZ92" s="28"/>
    </row>
    <row r="93" spans="5:52" s="24" customFormat="1" ht="6.75" customHeight="1">
      <c r="E93" s="40"/>
      <c r="F93" s="57"/>
      <c r="G93" s="57"/>
      <c r="H93" s="57"/>
      <c r="I93" s="57"/>
      <c r="K93" s="44"/>
      <c r="L93" s="42"/>
      <c r="X93" s="40"/>
      <c r="Y93" s="36"/>
      <c r="Z93" s="245" t="s">
        <v>330</v>
      </c>
      <c r="AA93" s="245"/>
      <c r="AB93" s="245"/>
      <c r="AC93" s="245"/>
      <c r="AD93" s="245"/>
      <c r="AF93" s="295">
        <v>1</v>
      </c>
      <c r="AH93" s="36"/>
      <c r="AI93" s="230" t="s">
        <v>331</v>
      </c>
      <c r="AJ93" s="230"/>
      <c r="AK93" s="230"/>
      <c r="AL93" s="230"/>
      <c r="AM93" s="295">
        <v>6</v>
      </c>
      <c r="AN93" s="295"/>
      <c r="AS93" s="28"/>
      <c r="AT93" s="52"/>
      <c r="AU93" s="52"/>
      <c r="AV93" s="52"/>
      <c r="AW93" s="52"/>
      <c r="AY93" s="28"/>
      <c r="AZ93" s="28"/>
    </row>
    <row r="94" spans="5:58" s="24" customFormat="1" ht="6.75" customHeight="1">
      <c r="E94" s="36"/>
      <c r="F94" s="230" t="s">
        <v>388</v>
      </c>
      <c r="G94" s="230"/>
      <c r="H94" s="230"/>
      <c r="I94" s="230"/>
      <c r="K94" s="295">
        <v>2</v>
      </c>
      <c r="L94" s="293"/>
      <c r="X94" s="40"/>
      <c r="Y94" s="40"/>
      <c r="Z94" s="245"/>
      <c r="AA94" s="245"/>
      <c r="AB94" s="245"/>
      <c r="AC94" s="245"/>
      <c r="AD94" s="245"/>
      <c r="AF94" s="293"/>
      <c r="AH94" s="40"/>
      <c r="AI94" s="230"/>
      <c r="AJ94" s="230"/>
      <c r="AK94" s="230"/>
      <c r="AL94" s="230"/>
      <c r="AM94" s="295"/>
      <c r="AN94" s="295"/>
      <c r="AS94" s="52"/>
      <c r="AT94" s="52"/>
      <c r="AU94" s="52"/>
      <c r="AV94" s="52"/>
      <c r="AW94" s="52"/>
      <c r="AY94" s="28"/>
      <c r="AZ94" s="28"/>
      <c r="BA94" s="28"/>
      <c r="BB94" s="28"/>
      <c r="BC94" s="28"/>
      <c r="BD94" s="28"/>
      <c r="BE94" s="28"/>
      <c r="BF94" s="60"/>
    </row>
    <row r="95" spans="5:58" s="24" customFormat="1" ht="6.75" customHeight="1">
      <c r="E95" s="40"/>
      <c r="F95" s="230"/>
      <c r="G95" s="230"/>
      <c r="H95" s="230"/>
      <c r="I95" s="230"/>
      <c r="K95" s="293"/>
      <c r="L95" s="293"/>
      <c r="X95" s="40"/>
      <c r="Y95" s="36"/>
      <c r="Z95" s="245" t="s">
        <v>335</v>
      </c>
      <c r="AA95" s="245"/>
      <c r="AB95" s="245"/>
      <c r="AC95" s="245"/>
      <c r="AD95" s="245"/>
      <c r="AF95" s="295">
        <v>1</v>
      </c>
      <c r="AH95" s="36"/>
      <c r="AI95" s="245" t="s">
        <v>336</v>
      </c>
      <c r="AJ95" s="245"/>
      <c r="AK95" s="245"/>
      <c r="AL95" s="245"/>
      <c r="AM95" s="295">
        <v>2</v>
      </c>
      <c r="AN95" s="293"/>
      <c r="AS95" s="52"/>
      <c r="AT95" s="52"/>
      <c r="AU95" s="52"/>
      <c r="AV95" s="52"/>
      <c r="AW95" s="52"/>
      <c r="AY95" s="28"/>
      <c r="AZ95" s="28"/>
      <c r="BA95" s="289"/>
      <c r="BB95" s="289"/>
      <c r="BC95" s="289"/>
      <c r="BD95" s="289"/>
      <c r="BE95" s="28"/>
      <c r="BF95" s="274"/>
    </row>
    <row r="96" spans="5:58" s="24" customFormat="1" ht="6.75" customHeight="1">
      <c r="E96" s="40"/>
      <c r="F96" s="57"/>
      <c r="G96" s="57"/>
      <c r="H96" s="57"/>
      <c r="I96" s="57"/>
      <c r="L96" s="27"/>
      <c r="X96" s="40"/>
      <c r="Y96" s="40"/>
      <c r="Z96" s="245"/>
      <c r="AA96" s="245"/>
      <c r="AB96" s="245"/>
      <c r="AC96" s="245"/>
      <c r="AD96" s="245"/>
      <c r="AF96" s="293"/>
      <c r="AH96" s="38"/>
      <c r="AI96" s="245"/>
      <c r="AJ96" s="245"/>
      <c r="AK96" s="245"/>
      <c r="AL96" s="245"/>
      <c r="AM96" s="293"/>
      <c r="AN96" s="293"/>
      <c r="AY96" s="28"/>
      <c r="AZ96" s="28"/>
      <c r="BA96" s="289"/>
      <c r="BB96" s="289"/>
      <c r="BC96" s="289"/>
      <c r="BD96" s="289"/>
      <c r="BE96" s="28"/>
      <c r="BF96" s="274"/>
    </row>
    <row r="97" spans="5:58" s="24" customFormat="1" ht="6.75" customHeight="1">
      <c r="E97" s="40"/>
      <c r="F97" s="57"/>
      <c r="G97" s="57"/>
      <c r="H97" s="57"/>
      <c r="I97" s="57"/>
      <c r="L97" s="27"/>
      <c r="X97" s="40"/>
      <c r="Y97" s="36"/>
      <c r="Z97" s="245" t="s">
        <v>339</v>
      </c>
      <c r="AA97" s="245"/>
      <c r="AB97" s="245"/>
      <c r="AC97" s="245"/>
      <c r="AD97" s="245"/>
      <c r="AF97" s="295">
        <v>1</v>
      </c>
      <c r="AH97" s="28"/>
      <c r="AI97" s="245"/>
      <c r="AJ97" s="245"/>
      <c r="AK97" s="245"/>
      <c r="AL97" s="245"/>
      <c r="AM97" s="295"/>
      <c r="AN97" s="293"/>
      <c r="AY97" s="28"/>
      <c r="AZ97" s="28"/>
      <c r="BA97" s="28"/>
      <c r="BB97" s="28"/>
      <c r="BC97" s="28"/>
      <c r="BD97" s="28"/>
      <c r="BE97" s="28"/>
      <c r="BF97" s="60"/>
    </row>
    <row r="98" spans="5:58" s="24" customFormat="1" ht="6.75" customHeight="1">
      <c r="E98" s="36"/>
      <c r="F98" s="230" t="s">
        <v>272</v>
      </c>
      <c r="G98" s="230"/>
      <c r="H98" s="230"/>
      <c r="I98" s="230"/>
      <c r="L98" s="271"/>
      <c r="X98" s="40"/>
      <c r="Z98" s="245"/>
      <c r="AA98" s="245"/>
      <c r="AB98" s="245"/>
      <c r="AC98" s="245"/>
      <c r="AD98" s="245"/>
      <c r="AF98" s="293"/>
      <c r="AH98" s="28"/>
      <c r="AI98" s="245"/>
      <c r="AJ98" s="245"/>
      <c r="AK98" s="245"/>
      <c r="AL98" s="245"/>
      <c r="AM98" s="293"/>
      <c r="AN98" s="293"/>
      <c r="AY98" s="28"/>
      <c r="AZ98" s="28"/>
      <c r="BA98" s="229"/>
      <c r="BB98" s="229"/>
      <c r="BC98" s="229"/>
      <c r="BD98" s="229"/>
      <c r="BE98" s="229"/>
      <c r="BF98" s="291"/>
    </row>
    <row r="99" spans="6:58" s="24" customFormat="1" ht="6.75" customHeight="1">
      <c r="F99" s="230"/>
      <c r="G99" s="230"/>
      <c r="H99" s="230"/>
      <c r="I99" s="230"/>
      <c r="L99" s="271"/>
      <c r="X99" s="40"/>
      <c r="Y99" s="28"/>
      <c r="Z99" s="28"/>
      <c r="AA99" s="28"/>
      <c r="AB99" s="28"/>
      <c r="AC99" s="28"/>
      <c r="AD99" s="28"/>
      <c r="AE99" s="28"/>
      <c r="AF99" s="47"/>
      <c r="AG99" s="28"/>
      <c r="AH99" s="28"/>
      <c r="AI99" s="28"/>
      <c r="AJ99" s="28"/>
      <c r="AK99" s="28"/>
      <c r="AL99" s="28"/>
      <c r="AM99" s="28"/>
      <c r="AN99" s="28"/>
      <c r="AY99" s="28"/>
      <c r="AZ99" s="28"/>
      <c r="BA99" s="229"/>
      <c r="BB99" s="229"/>
      <c r="BC99" s="229"/>
      <c r="BD99" s="229"/>
      <c r="BE99" s="229"/>
      <c r="BF99" s="291"/>
    </row>
    <row r="100" spans="24:58" s="24" customFormat="1" ht="6.75" customHeight="1">
      <c r="X100" s="40"/>
      <c r="AF100" s="27"/>
      <c r="AY100" s="28"/>
      <c r="AZ100" s="28"/>
      <c r="BA100" s="28"/>
      <c r="BB100" s="28"/>
      <c r="BC100" s="28"/>
      <c r="BD100" s="28"/>
      <c r="BE100" s="28"/>
      <c r="BF100" s="60"/>
    </row>
    <row r="101" spans="24:58" s="24" customFormat="1" ht="6.75" customHeight="1">
      <c r="X101" s="50"/>
      <c r="Y101" s="296" t="s">
        <v>344</v>
      </c>
      <c r="Z101" s="297"/>
      <c r="AA101" s="297"/>
      <c r="AB101" s="297"/>
      <c r="AC101" s="297"/>
      <c r="AD101" s="298"/>
      <c r="AE101" s="286">
        <v>5</v>
      </c>
      <c r="AF101" s="287"/>
      <c r="AY101" s="28"/>
      <c r="AZ101" s="28"/>
      <c r="BA101" s="289"/>
      <c r="BB101" s="289"/>
      <c r="BC101" s="289"/>
      <c r="BD101" s="289"/>
      <c r="BE101" s="28"/>
      <c r="BF101" s="274"/>
    </row>
    <row r="102" spans="24:58" s="24" customFormat="1" ht="6.75" customHeight="1">
      <c r="X102" s="41"/>
      <c r="Y102" s="299"/>
      <c r="Z102" s="300"/>
      <c r="AA102" s="300"/>
      <c r="AB102" s="300"/>
      <c r="AC102" s="300"/>
      <c r="AD102" s="301"/>
      <c r="AE102" s="286"/>
      <c r="AF102" s="287"/>
      <c r="AY102" s="28"/>
      <c r="AZ102" s="28"/>
      <c r="BA102" s="289"/>
      <c r="BB102" s="289"/>
      <c r="BC102" s="289"/>
      <c r="BD102" s="289"/>
      <c r="BE102" s="28"/>
      <c r="BF102" s="274"/>
    </row>
    <row r="103" spans="24:58" s="24" customFormat="1" ht="6.75" customHeight="1">
      <c r="X103" s="40"/>
      <c r="Y103" s="54"/>
      <c r="Z103" s="323" t="s">
        <v>347</v>
      </c>
      <c r="AA103" s="323"/>
      <c r="AB103" s="323"/>
      <c r="AC103" s="323"/>
      <c r="AD103" s="323"/>
      <c r="AF103" s="295">
        <v>2</v>
      </c>
      <c r="AY103" s="28"/>
      <c r="AZ103" s="28"/>
      <c r="BA103" s="28"/>
      <c r="BB103" s="28"/>
      <c r="BC103" s="28"/>
      <c r="BD103" s="28"/>
      <c r="BE103" s="28"/>
      <c r="BF103" s="60"/>
    </row>
    <row r="104" spans="6:58" s="24" customFormat="1" ht="6.75" customHeight="1">
      <c r="F104" s="346" t="s">
        <v>383</v>
      </c>
      <c r="G104" s="347"/>
      <c r="H104" s="347"/>
      <c r="I104" s="348"/>
      <c r="J104" s="61"/>
      <c r="K104" s="27"/>
      <c r="X104" s="40"/>
      <c r="Y104" s="40"/>
      <c r="Z104" s="309"/>
      <c r="AA104" s="309"/>
      <c r="AB104" s="309"/>
      <c r="AC104" s="309"/>
      <c r="AD104" s="309"/>
      <c r="AF104" s="293"/>
      <c r="AY104" s="28"/>
      <c r="AZ104" s="28"/>
      <c r="BA104" s="289"/>
      <c r="BB104" s="289"/>
      <c r="BC104" s="289"/>
      <c r="BD104" s="289"/>
      <c r="BE104" s="28"/>
      <c r="BF104" s="274"/>
    </row>
    <row r="105" spans="5:58" s="24" customFormat="1" ht="6.75" customHeight="1">
      <c r="E105" s="46"/>
      <c r="F105" s="349"/>
      <c r="G105" s="350"/>
      <c r="H105" s="350"/>
      <c r="I105" s="351"/>
      <c r="J105" s="292">
        <v>3</v>
      </c>
      <c r="K105" s="293"/>
      <c r="X105" s="40"/>
      <c r="Y105" s="36"/>
      <c r="Z105" s="245" t="s">
        <v>349</v>
      </c>
      <c r="AA105" s="245"/>
      <c r="AB105" s="245"/>
      <c r="AC105" s="245"/>
      <c r="AD105" s="245"/>
      <c r="AF105" s="295">
        <v>2</v>
      </c>
      <c r="AO105" s="21"/>
      <c r="AP105" s="21"/>
      <c r="AQ105" s="21"/>
      <c r="AY105" s="28"/>
      <c r="AZ105" s="28"/>
      <c r="BA105" s="289"/>
      <c r="BB105" s="289"/>
      <c r="BC105" s="289"/>
      <c r="BD105" s="289"/>
      <c r="BE105" s="28"/>
      <c r="BF105" s="274"/>
    </row>
    <row r="106" spans="5:58" s="24" customFormat="1" ht="6.75" customHeight="1">
      <c r="E106" s="40"/>
      <c r="F106" s="333" t="s">
        <v>385</v>
      </c>
      <c r="G106" s="334"/>
      <c r="H106" s="334"/>
      <c r="I106" s="335"/>
      <c r="J106" s="294"/>
      <c r="K106" s="293"/>
      <c r="X106" s="40"/>
      <c r="Y106" s="40"/>
      <c r="Z106" s="245"/>
      <c r="AA106" s="245"/>
      <c r="AB106" s="245"/>
      <c r="AC106" s="245"/>
      <c r="AD106" s="245"/>
      <c r="AF106" s="293"/>
      <c r="AO106" s="21"/>
      <c r="AP106" s="21"/>
      <c r="AQ106" s="21"/>
      <c r="AY106" s="28"/>
      <c r="AZ106" s="28"/>
      <c r="BA106" s="28"/>
      <c r="BB106" s="28"/>
      <c r="BC106" s="28"/>
      <c r="BD106" s="28"/>
      <c r="BE106" s="28"/>
      <c r="BF106" s="60"/>
    </row>
    <row r="107" spans="5:58" s="24" customFormat="1" ht="6.75" customHeight="1">
      <c r="E107" s="40"/>
      <c r="F107" s="299"/>
      <c r="G107" s="300"/>
      <c r="H107" s="300"/>
      <c r="I107" s="301"/>
      <c r="J107" s="77"/>
      <c r="K107" s="42"/>
      <c r="V107" s="21"/>
      <c r="X107" s="40"/>
      <c r="Y107" s="317" t="s">
        <v>350</v>
      </c>
      <c r="Z107" s="318"/>
      <c r="AA107" s="318"/>
      <c r="AB107" s="318"/>
      <c r="AC107" s="318"/>
      <c r="AD107" s="319"/>
      <c r="AF107" s="295"/>
      <c r="AO107" s="21"/>
      <c r="AP107" s="21"/>
      <c r="AQ107" s="21"/>
      <c r="AX107" s="28"/>
      <c r="AY107" s="28"/>
      <c r="AZ107" s="28"/>
      <c r="BA107" s="289"/>
      <c r="BB107" s="289"/>
      <c r="BC107" s="289"/>
      <c r="BD107" s="289"/>
      <c r="BE107" s="28"/>
      <c r="BF107" s="274"/>
    </row>
    <row r="108" spans="5:58" s="24" customFormat="1" ht="6.75" customHeight="1">
      <c r="E108" s="40"/>
      <c r="F108" s="52"/>
      <c r="G108" s="52"/>
      <c r="H108" s="52"/>
      <c r="I108" s="52"/>
      <c r="J108" s="78"/>
      <c r="K108" s="42"/>
      <c r="V108" s="21"/>
      <c r="W108" s="21"/>
      <c r="X108" s="40"/>
      <c r="Y108" s="320"/>
      <c r="Z108" s="321"/>
      <c r="AA108" s="321"/>
      <c r="AB108" s="321"/>
      <c r="AC108" s="321"/>
      <c r="AD108" s="322"/>
      <c r="AF108" s="293"/>
      <c r="AO108" s="21"/>
      <c r="AP108" s="21"/>
      <c r="AQ108" s="21"/>
      <c r="AX108" s="28"/>
      <c r="AY108" s="28"/>
      <c r="AZ108" s="28"/>
      <c r="BA108" s="289"/>
      <c r="BB108" s="289"/>
      <c r="BC108" s="289"/>
      <c r="BD108" s="289"/>
      <c r="BE108" s="28"/>
      <c r="BF108" s="274"/>
    </row>
    <row r="109" spans="5:58" s="24" customFormat="1" ht="6.75" customHeight="1">
      <c r="E109" s="40"/>
      <c r="F109" s="52"/>
      <c r="G109" s="52"/>
      <c r="H109" s="52"/>
      <c r="I109" s="52"/>
      <c r="J109" s="78"/>
      <c r="K109" s="42"/>
      <c r="V109" s="21"/>
      <c r="W109" s="21"/>
      <c r="X109" s="40"/>
      <c r="Y109" s="31"/>
      <c r="Z109" s="316" t="s">
        <v>352</v>
      </c>
      <c r="AA109" s="316"/>
      <c r="AB109" s="316"/>
      <c r="AC109" s="316"/>
      <c r="AD109" s="316"/>
      <c r="AE109" s="52"/>
      <c r="AF109" s="295"/>
      <c r="AO109" s="21"/>
      <c r="AP109" s="21"/>
      <c r="AQ109" s="21"/>
      <c r="AY109" s="28"/>
      <c r="AZ109" s="28"/>
      <c r="BA109" s="28"/>
      <c r="BB109" s="28"/>
      <c r="BC109" s="28"/>
      <c r="BD109" s="28"/>
      <c r="BE109" s="28"/>
      <c r="BF109" s="28"/>
    </row>
    <row r="110" spans="5:58" s="24" customFormat="1" ht="6.75" customHeight="1">
      <c r="E110" s="36"/>
      <c r="F110" s="245" t="s">
        <v>262</v>
      </c>
      <c r="G110" s="245"/>
      <c r="H110" s="245"/>
      <c r="I110" s="245"/>
      <c r="J110" s="295">
        <v>2</v>
      </c>
      <c r="K110" s="293"/>
      <c r="V110" s="21"/>
      <c r="W110" s="21"/>
      <c r="X110" s="40"/>
      <c r="Y110" s="52"/>
      <c r="Z110" s="316"/>
      <c r="AA110" s="316"/>
      <c r="AB110" s="316"/>
      <c r="AC110" s="316"/>
      <c r="AD110" s="316"/>
      <c r="AE110" s="52"/>
      <c r="AF110" s="293"/>
      <c r="AO110" s="21"/>
      <c r="AP110" s="21"/>
      <c r="AQ110" s="21"/>
      <c r="AY110" s="28"/>
      <c r="AZ110" s="28"/>
      <c r="BA110" s="28"/>
      <c r="BB110" s="28"/>
      <c r="BC110" s="28"/>
      <c r="BD110" s="28"/>
      <c r="BE110" s="28"/>
      <c r="BF110" s="28"/>
    </row>
    <row r="111" spans="5:58" s="24" customFormat="1" ht="6.75" customHeight="1">
      <c r="E111" s="38"/>
      <c r="F111" s="245"/>
      <c r="G111" s="245"/>
      <c r="H111" s="245"/>
      <c r="I111" s="245"/>
      <c r="J111" s="293"/>
      <c r="K111" s="293"/>
      <c r="V111" s="21"/>
      <c r="W111" s="21"/>
      <c r="X111" s="40"/>
      <c r="Y111" s="52"/>
      <c r="Z111" s="52"/>
      <c r="AA111" s="52"/>
      <c r="AB111" s="52"/>
      <c r="AC111" s="52"/>
      <c r="AD111" s="52"/>
      <c r="AE111" s="52"/>
      <c r="AF111" s="32"/>
      <c r="AO111" s="21"/>
      <c r="AP111" s="21"/>
      <c r="AQ111" s="21"/>
      <c r="BA111" s="28"/>
      <c r="BB111" s="28"/>
      <c r="BC111" s="28"/>
      <c r="BD111" s="28"/>
      <c r="BE111" s="28"/>
      <c r="BF111" s="28"/>
    </row>
    <row r="112" spans="5:58" s="24" customFormat="1" ht="6.75" customHeight="1">
      <c r="E112" s="28"/>
      <c r="J112" s="44"/>
      <c r="K112" s="42"/>
      <c r="V112" s="21"/>
      <c r="W112" s="21"/>
      <c r="X112" s="40"/>
      <c r="Y112" s="34"/>
      <c r="AF112" s="42"/>
      <c r="AO112" s="21"/>
      <c r="AP112" s="21"/>
      <c r="AQ112" s="21"/>
      <c r="BA112" s="28"/>
      <c r="BB112" s="28"/>
      <c r="BC112" s="28"/>
      <c r="BD112" s="28"/>
      <c r="BE112" s="28"/>
      <c r="BF112" s="28"/>
    </row>
    <row r="113" spans="5:43" s="24" customFormat="1" ht="6" customHeight="1">
      <c r="E113" s="28"/>
      <c r="J113" s="44"/>
      <c r="K113" s="42"/>
      <c r="V113" s="21"/>
      <c r="W113" s="21"/>
      <c r="X113" s="36"/>
      <c r="Y113" s="310" t="s">
        <v>355</v>
      </c>
      <c r="Z113" s="311"/>
      <c r="AA113" s="311"/>
      <c r="AB113" s="311"/>
      <c r="AC113" s="311"/>
      <c r="AD113" s="312"/>
      <c r="AF113" s="295">
        <v>6</v>
      </c>
      <c r="AG113" s="65"/>
      <c r="AH113" s="34"/>
      <c r="AI113" s="34"/>
      <c r="AJ113" s="308" t="s">
        <v>356</v>
      </c>
      <c r="AK113" s="308"/>
      <c r="AL113" s="308"/>
      <c r="AO113" s="21"/>
      <c r="AP113" s="21"/>
      <c r="AQ113" s="21"/>
    </row>
    <row r="114" spans="5:43" s="24" customFormat="1" ht="6" customHeight="1">
      <c r="E114" s="28"/>
      <c r="F114" s="296" t="s">
        <v>390</v>
      </c>
      <c r="G114" s="297"/>
      <c r="H114" s="297"/>
      <c r="I114" s="297"/>
      <c r="J114" s="286">
        <v>1</v>
      </c>
      <c r="K114" s="272"/>
      <c r="V114" s="21"/>
      <c r="W114" s="21"/>
      <c r="Y114" s="313"/>
      <c r="Z114" s="314"/>
      <c r="AA114" s="314"/>
      <c r="AB114" s="314"/>
      <c r="AC114" s="314"/>
      <c r="AD114" s="315"/>
      <c r="AF114" s="295"/>
      <c r="AG114" s="66"/>
      <c r="AI114" s="41"/>
      <c r="AJ114" s="308"/>
      <c r="AK114" s="308"/>
      <c r="AL114" s="308"/>
      <c r="AO114" s="21"/>
      <c r="AP114" s="21"/>
      <c r="AQ114" s="21"/>
    </row>
    <row r="115" spans="6:50" s="24" customFormat="1" ht="6" customHeight="1">
      <c r="F115" s="299"/>
      <c r="G115" s="300"/>
      <c r="H115" s="300"/>
      <c r="I115" s="300"/>
      <c r="J115" s="286"/>
      <c r="K115" s="272"/>
      <c r="V115" s="21"/>
      <c r="W115" s="21"/>
      <c r="Y115" s="54"/>
      <c r="Z115" s="241" t="s">
        <v>358</v>
      </c>
      <c r="AA115" s="241"/>
      <c r="AB115" s="241"/>
      <c r="AC115" s="241"/>
      <c r="AD115" s="241"/>
      <c r="AF115" s="295">
        <v>5</v>
      </c>
      <c r="AI115" s="36"/>
      <c r="AJ115" s="245" t="s">
        <v>359</v>
      </c>
      <c r="AK115" s="245"/>
      <c r="AL115" s="245"/>
      <c r="AO115" s="21"/>
      <c r="AP115" s="21"/>
      <c r="AQ115" s="21"/>
      <c r="AX115" s="21"/>
    </row>
    <row r="116" spans="22:50" s="24" customFormat="1" ht="6" customHeight="1">
      <c r="V116" s="21"/>
      <c r="W116" s="21"/>
      <c r="Y116" s="40"/>
      <c r="Z116" s="245"/>
      <c r="AA116" s="245"/>
      <c r="AB116" s="245"/>
      <c r="AC116" s="245"/>
      <c r="AD116" s="245"/>
      <c r="AF116" s="293"/>
      <c r="AI116" s="40"/>
      <c r="AJ116" s="245"/>
      <c r="AK116" s="245"/>
      <c r="AL116" s="245"/>
      <c r="AO116" s="21"/>
      <c r="AP116" s="21"/>
      <c r="AQ116" s="21"/>
      <c r="AX116" s="21"/>
    </row>
    <row r="117" spans="22:52" s="24" customFormat="1" ht="6" customHeight="1">
      <c r="V117" s="21"/>
      <c r="W117" s="21"/>
      <c r="Y117" s="40"/>
      <c r="AF117" s="42"/>
      <c r="AI117" s="36"/>
      <c r="AJ117" s="245" t="s">
        <v>360</v>
      </c>
      <c r="AK117" s="245"/>
      <c r="AL117" s="245"/>
      <c r="AO117" s="21"/>
      <c r="AP117" s="21"/>
      <c r="AQ117" s="21"/>
      <c r="AX117" s="21"/>
      <c r="AY117" s="21"/>
      <c r="AZ117" s="21"/>
    </row>
    <row r="118" spans="22:52" s="24" customFormat="1" ht="6" customHeight="1">
      <c r="V118" s="21"/>
      <c r="W118" s="21"/>
      <c r="Y118" s="40"/>
      <c r="AF118" s="42"/>
      <c r="AI118" s="40"/>
      <c r="AJ118" s="245"/>
      <c r="AK118" s="245"/>
      <c r="AL118" s="245"/>
      <c r="AO118" s="21"/>
      <c r="AP118" s="21"/>
      <c r="AQ118" s="21"/>
      <c r="AX118" s="21"/>
      <c r="AY118" s="21"/>
      <c r="AZ118" s="21"/>
    </row>
    <row r="119" spans="1:49" ht="6" customHeight="1">
      <c r="A119" s="24"/>
      <c r="B119" s="24"/>
      <c r="C119" s="24"/>
      <c r="D119" s="24"/>
      <c r="L119" s="24"/>
      <c r="M119" s="24"/>
      <c r="X119" s="24"/>
      <c r="Y119" s="302" t="s">
        <v>362</v>
      </c>
      <c r="Z119" s="241"/>
      <c r="AA119" s="241"/>
      <c r="AB119" s="241"/>
      <c r="AC119" s="241"/>
      <c r="AD119" s="303"/>
      <c r="AE119" s="24"/>
      <c r="AF119" s="295"/>
      <c r="AG119" s="24"/>
      <c r="AH119" s="24"/>
      <c r="AI119" s="36"/>
      <c r="AJ119" s="245" t="s">
        <v>363</v>
      </c>
      <c r="AK119" s="245"/>
      <c r="AL119" s="245"/>
      <c r="AM119" s="24"/>
      <c r="AN119" s="24"/>
      <c r="AR119" s="24"/>
      <c r="AS119" s="24"/>
      <c r="AT119" s="24"/>
      <c r="AU119" s="24"/>
      <c r="AV119" s="24"/>
      <c r="AW119" s="24"/>
    </row>
    <row r="120" spans="1:49" ht="6" customHeight="1">
      <c r="A120" s="24"/>
      <c r="B120" s="24"/>
      <c r="C120" s="24"/>
      <c r="D120" s="24"/>
      <c r="E120" s="67"/>
      <c r="F120" s="67"/>
      <c r="G120" s="302" t="s">
        <v>374</v>
      </c>
      <c r="H120" s="241"/>
      <c r="I120" s="241"/>
      <c r="J120" s="241"/>
      <c r="K120" s="303"/>
      <c r="L120" s="28"/>
      <c r="M120" s="28"/>
      <c r="N120" s="24"/>
      <c r="X120" s="24"/>
      <c r="Y120" s="304"/>
      <c r="Z120" s="305"/>
      <c r="AA120" s="305"/>
      <c r="AB120" s="305"/>
      <c r="AC120" s="305"/>
      <c r="AD120" s="306"/>
      <c r="AE120" s="24"/>
      <c r="AF120" s="293"/>
      <c r="AG120" s="24"/>
      <c r="AH120" s="24"/>
      <c r="AI120" s="40"/>
      <c r="AJ120" s="245"/>
      <c r="AK120" s="245"/>
      <c r="AL120" s="245"/>
      <c r="AM120" s="24"/>
      <c r="AN120" s="24"/>
      <c r="AR120" s="24"/>
      <c r="AS120" s="24"/>
      <c r="AT120" s="24"/>
      <c r="AU120" s="24"/>
      <c r="AV120" s="24"/>
      <c r="AW120" s="24"/>
    </row>
    <row r="121" spans="1:49" ht="6" customHeight="1">
      <c r="A121" s="24"/>
      <c r="B121" s="24"/>
      <c r="C121" s="24"/>
      <c r="D121" s="24"/>
      <c r="E121" s="67"/>
      <c r="F121" s="67"/>
      <c r="G121" s="304"/>
      <c r="H121" s="305"/>
      <c r="I121" s="305"/>
      <c r="J121" s="305"/>
      <c r="K121" s="306"/>
      <c r="L121" s="28"/>
      <c r="M121" s="28"/>
      <c r="N121" s="24"/>
      <c r="X121" s="24"/>
      <c r="Y121" s="54"/>
      <c r="Z121" s="241" t="s">
        <v>365</v>
      </c>
      <c r="AA121" s="241"/>
      <c r="AB121" s="241"/>
      <c r="AC121" s="241"/>
      <c r="AD121" s="241"/>
      <c r="AE121" s="24"/>
      <c r="AF121" s="295"/>
      <c r="AG121" s="24"/>
      <c r="AH121" s="24"/>
      <c r="AI121" s="36"/>
      <c r="AJ121" s="245" t="s">
        <v>366</v>
      </c>
      <c r="AK121" s="245"/>
      <c r="AL121" s="245"/>
      <c r="AM121" s="24"/>
      <c r="AN121" s="24"/>
      <c r="AR121" s="24"/>
      <c r="AS121" s="24"/>
      <c r="AT121" s="24"/>
      <c r="AU121" s="24"/>
      <c r="AV121" s="24"/>
      <c r="AW121" s="24"/>
    </row>
    <row r="122" spans="1:49" ht="6" customHeight="1">
      <c r="A122" s="24"/>
      <c r="B122" s="24"/>
      <c r="C122" s="24"/>
      <c r="D122" s="24"/>
      <c r="E122" s="67"/>
      <c r="F122" s="67"/>
      <c r="G122" s="67"/>
      <c r="H122" s="67"/>
      <c r="I122" s="67"/>
      <c r="J122" s="51"/>
      <c r="K122" s="51"/>
      <c r="L122" s="68"/>
      <c r="M122" s="28"/>
      <c r="N122" s="24"/>
      <c r="X122" s="24"/>
      <c r="Y122" s="40"/>
      <c r="Z122" s="245"/>
      <c r="AA122" s="245"/>
      <c r="AB122" s="245"/>
      <c r="AC122" s="245"/>
      <c r="AD122" s="245"/>
      <c r="AE122" s="24"/>
      <c r="AF122" s="293"/>
      <c r="AG122" s="24"/>
      <c r="AH122" s="24"/>
      <c r="AI122" s="40"/>
      <c r="AJ122" s="245"/>
      <c r="AK122" s="245"/>
      <c r="AL122" s="245"/>
      <c r="AM122" s="24"/>
      <c r="AN122" s="24"/>
      <c r="AR122" s="24"/>
      <c r="AS122" s="24"/>
      <c r="AT122" s="24"/>
      <c r="AU122" s="24"/>
      <c r="AV122" s="24"/>
      <c r="AW122" s="24"/>
    </row>
    <row r="123" spans="1:49" ht="6" customHeight="1">
      <c r="A123" s="24"/>
      <c r="B123" s="24"/>
      <c r="C123" s="24"/>
      <c r="D123" s="24"/>
      <c r="E123" s="69"/>
      <c r="F123" s="70"/>
      <c r="G123" s="70"/>
      <c r="H123" s="70"/>
      <c r="I123" s="70"/>
      <c r="J123" s="71"/>
      <c r="K123" s="71"/>
      <c r="L123" s="72"/>
      <c r="M123" s="72"/>
      <c r="N123" s="73"/>
      <c r="X123" s="24"/>
      <c r="Y123" s="40"/>
      <c r="Z123" s="24"/>
      <c r="AA123" s="24"/>
      <c r="AB123" s="24"/>
      <c r="AC123" s="24"/>
      <c r="AD123" s="24"/>
      <c r="AE123" s="24"/>
      <c r="AF123" s="42"/>
      <c r="AG123" s="24"/>
      <c r="AH123" s="24"/>
      <c r="AI123" s="36"/>
      <c r="AJ123" s="245" t="s">
        <v>368</v>
      </c>
      <c r="AK123" s="245"/>
      <c r="AL123" s="245"/>
      <c r="AM123" s="24"/>
      <c r="AN123" s="24"/>
      <c r="AR123" s="24"/>
      <c r="AS123" s="24"/>
      <c r="AT123" s="24"/>
      <c r="AU123" s="24"/>
      <c r="AV123" s="24"/>
      <c r="AW123" s="24"/>
    </row>
    <row r="124" spans="1:49" ht="6" customHeight="1">
      <c r="A124" s="24"/>
      <c r="B124" s="24"/>
      <c r="C124" s="24"/>
      <c r="D124" s="24"/>
      <c r="E124" s="74"/>
      <c r="F124" s="67"/>
      <c r="G124" s="67"/>
      <c r="H124" s="67"/>
      <c r="I124" s="67"/>
      <c r="J124" s="51"/>
      <c r="K124" s="51"/>
      <c r="L124" s="28"/>
      <c r="M124" s="28"/>
      <c r="N124" s="75"/>
      <c r="X124" s="24"/>
      <c r="Y124" s="40"/>
      <c r="Z124" s="24"/>
      <c r="AA124" s="24"/>
      <c r="AB124" s="24"/>
      <c r="AC124" s="24"/>
      <c r="AD124" s="24"/>
      <c r="AE124" s="24"/>
      <c r="AF124" s="42"/>
      <c r="AG124" s="24"/>
      <c r="AH124" s="24"/>
      <c r="AI124" s="40"/>
      <c r="AJ124" s="245"/>
      <c r="AK124" s="245"/>
      <c r="AL124" s="245"/>
      <c r="AM124" s="24"/>
      <c r="AN124" s="24"/>
      <c r="AR124" s="24"/>
      <c r="AS124" s="24"/>
      <c r="AT124" s="24"/>
      <c r="AU124" s="24"/>
      <c r="AV124" s="24"/>
      <c r="AW124" s="24"/>
    </row>
    <row r="125" spans="1:49" ht="6" customHeight="1">
      <c r="A125" s="24"/>
      <c r="B125" s="24"/>
      <c r="C125" s="24"/>
      <c r="D125" s="24"/>
      <c r="E125" s="74"/>
      <c r="F125" s="67"/>
      <c r="G125" s="280" t="s">
        <v>379</v>
      </c>
      <c r="H125" s="281"/>
      <c r="I125" s="281"/>
      <c r="J125" s="281"/>
      <c r="K125" s="282"/>
      <c r="L125" s="332">
        <v>1</v>
      </c>
      <c r="M125" s="288"/>
      <c r="N125" s="75"/>
      <c r="X125" s="24"/>
      <c r="Y125" s="302" t="s">
        <v>369</v>
      </c>
      <c r="Z125" s="241"/>
      <c r="AA125" s="241"/>
      <c r="AB125" s="241"/>
      <c r="AC125" s="241"/>
      <c r="AD125" s="303"/>
      <c r="AE125" s="24"/>
      <c r="AF125" s="295"/>
      <c r="AG125" s="24"/>
      <c r="AH125" s="24"/>
      <c r="AI125" s="36"/>
      <c r="AJ125" s="245" t="s">
        <v>370</v>
      </c>
      <c r="AK125" s="245"/>
      <c r="AL125" s="245"/>
      <c r="AM125" s="24"/>
      <c r="AN125" s="24"/>
      <c r="AR125" s="24"/>
      <c r="AS125" s="24"/>
      <c r="AT125" s="24"/>
      <c r="AU125" s="24"/>
      <c r="AV125" s="24"/>
      <c r="AW125" s="24"/>
    </row>
    <row r="126" spans="1:49" ht="6" customHeight="1">
      <c r="A126" s="24"/>
      <c r="B126" s="24"/>
      <c r="C126" s="24"/>
      <c r="D126" s="24"/>
      <c r="E126" s="74"/>
      <c r="F126" s="67"/>
      <c r="G126" s="283"/>
      <c r="H126" s="284"/>
      <c r="I126" s="284"/>
      <c r="J126" s="284"/>
      <c r="K126" s="285"/>
      <c r="L126" s="288"/>
      <c r="M126" s="288"/>
      <c r="N126" s="75"/>
      <c r="X126" s="24"/>
      <c r="Y126" s="304"/>
      <c r="Z126" s="305"/>
      <c r="AA126" s="305"/>
      <c r="AB126" s="305"/>
      <c r="AC126" s="305"/>
      <c r="AD126" s="306"/>
      <c r="AE126" s="24"/>
      <c r="AF126" s="295"/>
      <c r="AG126" s="24"/>
      <c r="AH126" s="24"/>
      <c r="AI126" s="40"/>
      <c r="AJ126" s="245"/>
      <c r="AK126" s="245"/>
      <c r="AL126" s="245"/>
      <c r="AM126" s="24"/>
      <c r="AN126" s="24"/>
      <c r="AR126" s="24"/>
      <c r="AS126" s="24"/>
      <c r="AT126" s="24"/>
      <c r="AU126" s="24"/>
      <c r="AV126" s="24"/>
      <c r="AW126" s="24"/>
    </row>
    <row r="127" spans="1:49" ht="6" customHeight="1">
      <c r="A127" s="24"/>
      <c r="B127" s="24"/>
      <c r="C127" s="24"/>
      <c r="D127" s="24"/>
      <c r="E127" s="331"/>
      <c r="F127" s="231"/>
      <c r="G127" s="231"/>
      <c r="H127" s="231"/>
      <c r="I127" s="28"/>
      <c r="J127" s="330"/>
      <c r="K127" s="330"/>
      <c r="L127" s="330"/>
      <c r="M127" s="28"/>
      <c r="N127" s="75"/>
      <c r="O127" s="24"/>
      <c r="P127" s="24"/>
      <c r="Q127" s="24"/>
      <c r="R127" s="24"/>
      <c r="S127" s="24"/>
      <c r="T127" s="24"/>
      <c r="U127" s="24"/>
      <c r="X127" s="24"/>
      <c r="Y127" s="54"/>
      <c r="Z127" s="241" t="s">
        <v>371</v>
      </c>
      <c r="AA127" s="241"/>
      <c r="AB127" s="241"/>
      <c r="AC127" s="241"/>
      <c r="AD127" s="241"/>
      <c r="AE127" s="24"/>
      <c r="AF127" s="295"/>
      <c r="AG127" s="24"/>
      <c r="AH127" s="24"/>
      <c r="AI127" s="36"/>
      <c r="AJ127" s="245" t="s">
        <v>372</v>
      </c>
      <c r="AK127" s="245"/>
      <c r="AL127" s="245"/>
      <c r="AM127" s="24"/>
      <c r="AN127" s="24"/>
      <c r="AR127" s="24"/>
      <c r="AS127" s="24"/>
      <c r="AT127" s="24"/>
      <c r="AU127" s="24"/>
      <c r="AV127" s="24"/>
      <c r="AW127" s="24"/>
    </row>
    <row r="128" spans="1:49" ht="6" customHeight="1">
      <c r="A128" s="24"/>
      <c r="B128" s="24"/>
      <c r="C128" s="24"/>
      <c r="D128" s="24"/>
      <c r="E128" s="331"/>
      <c r="F128" s="231"/>
      <c r="G128" s="231"/>
      <c r="H128" s="231"/>
      <c r="I128" s="28"/>
      <c r="J128" s="330"/>
      <c r="K128" s="330"/>
      <c r="L128" s="330"/>
      <c r="M128" s="28"/>
      <c r="N128" s="75"/>
      <c r="O128" s="24"/>
      <c r="P128" s="24"/>
      <c r="Q128" s="24"/>
      <c r="R128" s="24"/>
      <c r="S128" s="24"/>
      <c r="T128" s="24"/>
      <c r="U128" s="24"/>
      <c r="X128" s="24"/>
      <c r="Y128" s="40"/>
      <c r="Z128" s="245"/>
      <c r="AA128" s="245"/>
      <c r="AB128" s="245"/>
      <c r="AC128" s="245"/>
      <c r="AD128" s="245"/>
      <c r="AE128" s="24"/>
      <c r="AF128" s="354"/>
      <c r="AG128" s="24"/>
      <c r="AH128" s="24"/>
      <c r="AI128" s="40"/>
      <c r="AJ128" s="245"/>
      <c r="AK128" s="245"/>
      <c r="AL128" s="245"/>
      <c r="AM128" s="24"/>
      <c r="AN128" s="24"/>
      <c r="AR128" s="24"/>
      <c r="AS128" s="24"/>
      <c r="AT128" s="24"/>
      <c r="AU128" s="24"/>
      <c r="AV128" s="24"/>
      <c r="AW128" s="24"/>
    </row>
    <row r="129" spans="1:49" ht="6" customHeight="1">
      <c r="A129" s="24"/>
      <c r="B129" s="24"/>
      <c r="C129" s="24"/>
      <c r="D129" s="24"/>
      <c r="E129" s="76"/>
      <c r="F129" s="49"/>
      <c r="G129" s="280" t="s">
        <v>384</v>
      </c>
      <c r="H129" s="281"/>
      <c r="I129" s="281"/>
      <c r="J129" s="281"/>
      <c r="K129" s="282"/>
      <c r="L129" s="332">
        <v>1</v>
      </c>
      <c r="M129" s="288"/>
      <c r="N129" s="75"/>
      <c r="O129" s="24"/>
      <c r="P129" s="24"/>
      <c r="Q129" s="24"/>
      <c r="R129" s="24"/>
      <c r="S129" s="24"/>
      <c r="T129" s="24"/>
      <c r="U129" s="24"/>
      <c r="X129" s="24"/>
      <c r="Y129" s="40"/>
      <c r="Z129" s="24"/>
      <c r="AA129" s="24"/>
      <c r="AB129" s="24"/>
      <c r="AC129" s="24"/>
      <c r="AD129" s="24"/>
      <c r="AE129" s="24"/>
      <c r="AF129" s="42"/>
      <c r="AG129" s="24"/>
      <c r="AH129" s="24"/>
      <c r="AI129" s="36"/>
      <c r="AJ129" s="245" t="s">
        <v>373</v>
      </c>
      <c r="AK129" s="245"/>
      <c r="AL129" s="245"/>
      <c r="AM129" s="24"/>
      <c r="AN129" s="24"/>
      <c r="AR129" s="24"/>
      <c r="AS129" s="24"/>
      <c r="AT129" s="24"/>
      <c r="AU129" s="24"/>
      <c r="AV129" s="24"/>
      <c r="AW129" s="24"/>
    </row>
    <row r="130" spans="1:49" ht="6" customHeight="1">
      <c r="A130" s="24"/>
      <c r="B130" s="24"/>
      <c r="C130" s="24"/>
      <c r="D130" s="24"/>
      <c r="E130" s="76"/>
      <c r="F130" s="49"/>
      <c r="G130" s="283"/>
      <c r="H130" s="284"/>
      <c r="I130" s="284"/>
      <c r="J130" s="284"/>
      <c r="K130" s="285"/>
      <c r="L130" s="288"/>
      <c r="M130" s="288"/>
      <c r="N130" s="75"/>
      <c r="O130" s="24"/>
      <c r="P130" s="24"/>
      <c r="Q130" s="24"/>
      <c r="R130" s="24"/>
      <c r="S130" s="24"/>
      <c r="T130" s="24"/>
      <c r="U130" s="24"/>
      <c r="X130" s="24"/>
      <c r="Y130" s="40"/>
      <c r="Z130" s="24"/>
      <c r="AA130" s="24"/>
      <c r="AB130" s="24"/>
      <c r="AC130" s="24"/>
      <c r="AD130" s="24"/>
      <c r="AE130" s="24"/>
      <c r="AF130" s="42"/>
      <c r="AG130" s="24"/>
      <c r="AH130" s="24"/>
      <c r="AI130" s="40"/>
      <c r="AJ130" s="245"/>
      <c r="AK130" s="245"/>
      <c r="AL130" s="245"/>
      <c r="AM130" s="24"/>
      <c r="AN130" s="24"/>
      <c r="AR130" s="24"/>
      <c r="AS130" s="24"/>
      <c r="AT130" s="24"/>
      <c r="AU130" s="24"/>
      <c r="AV130" s="24"/>
      <c r="AW130" s="24"/>
    </row>
    <row r="131" spans="1:49" ht="6" customHeight="1">
      <c r="A131" s="24"/>
      <c r="B131" s="24"/>
      <c r="C131" s="24"/>
      <c r="D131" s="24"/>
      <c r="E131" s="331"/>
      <c r="F131" s="231"/>
      <c r="G131" s="231"/>
      <c r="H131" s="231"/>
      <c r="I131" s="28"/>
      <c r="J131" s="329"/>
      <c r="K131" s="329"/>
      <c r="L131" s="329"/>
      <c r="M131" s="28"/>
      <c r="N131" s="75"/>
      <c r="O131" s="24"/>
      <c r="P131" s="24"/>
      <c r="Q131" s="24"/>
      <c r="R131" s="24"/>
      <c r="S131" s="24"/>
      <c r="T131" s="24"/>
      <c r="U131" s="24"/>
      <c r="X131" s="24"/>
      <c r="Y131" s="296" t="s">
        <v>375</v>
      </c>
      <c r="Z131" s="297"/>
      <c r="AA131" s="297"/>
      <c r="AB131" s="297"/>
      <c r="AC131" s="297"/>
      <c r="AD131" s="298"/>
      <c r="AE131" s="24"/>
      <c r="AF131" s="295">
        <v>1</v>
      </c>
      <c r="AG131" s="24"/>
      <c r="AH131" s="24"/>
      <c r="AI131" s="36"/>
      <c r="AJ131" s="245" t="s">
        <v>376</v>
      </c>
      <c r="AK131" s="245"/>
      <c r="AL131" s="245"/>
      <c r="AM131" s="24"/>
      <c r="AN131" s="24"/>
      <c r="AR131" s="24"/>
      <c r="AS131" s="24"/>
      <c r="AT131" s="24"/>
      <c r="AU131" s="24"/>
      <c r="AV131" s="24"/>
      <c r="AW131" s="24"/>
    </row>
    <row r="132" spans="1:46" ht="6" customHeight="1">
      <c r="A132" s="24"/>
      <c r="B132" s="24"/>
      <c r="C132" s="24"/>
      <c r="D132" s="24"/>
      <c r="E132" s="331"/>
      <c r="F132" s="231"/>
      <c r="G132" s="231"/>
      <c r="H132" s="231"/>
      <c r="I132" s="28"/>
      <c r="J132" s="329"/>
      <c r="K132" s="329"/>
      <c r="L132" s="329"/>
      <c r="M132" s="28"/>
      <c r="N132" s="75"/>
      <c r="O132" s="24"/>
      <c r="P132" s="24"/>
      <c r="Q132" s="24"/>
      <c r="R132" s="24"/>
      <c r="S132" s="24"/>
      <c r="T132" s="24"/>
      <c r="U132" s="24"/>
      <c r="X132" s="24"/>
      <c r="Y132" s="299"/>
      <c r="Z132" s="300"/>
      <c r="AA132" s="300"/>
      <c r="AB132" s="300"/>
      <c r="AC132" s="300"/>
      <c r="AD132" s="301"/>
      <c r="AE132" s="24"/>
      <c r="AF132" s="293"/>
      <c r="AG132" s="24"/>
      <c r="AH132" s="24"/>
      <c r="AI132" s="38"/>
      <c r="AJ132" s="245"/>
      <c r="AK132" s="245"/>
      <c r="AL132" s="245"/>
      <c r="AM132" s="24"/>
      <c r="AN132" s="24"/>
      <c r="AR132" s="24"/>
      <c r="AS132" s="24"/>
      <c r="AT132" s="24"/>
    </row>
    <row r="133" spans="1:46" ht="6" customHeight="1">
      <c r="A133" s="24"/>
      <c r="B133" s="24"/>
      <c r="C133" s="24"/>
      <c r="D133" s="24"/>
      <c r="E133" s="79"/>
      <c r="F133" s="28"/>
      <c r="G133" s="280" t="s">
        <v>387</v>
      </c>
      <c r="H133" s="281"/>
      <c r="I133" s="281"/>
      <c r="J133" s="281"/>
      <c r="K133" s="282"/>
      <c r="L133" s="272">
        <v>1</v>
      </c>
      <c r="M133" s="272"/>
      <c r="N133" s="75"/>
      <c r="O133" s="24"/>
      <c r="P133" s="24"/>
      <c r="Q133" s="24"/>
      <c r="R133" s="24"/>
      <c r="S133" s="24"/>
      <c r="T133" s="24"/>
      <c r="U133" s="24"/>
      <c r="X133" s="24"/>
      <c r="Y133" s="54"/>
      <c r="Z133" s="241" t="s">
        <v>377</v>
      </c>
      <c r="AA133" s="241"/>
      <c r="AB133" s="241"/>
      <c r="AC133" s="241"/>
      <c r="AD133" s="241"/>
      <c r="AE133" s="24"/>
      <c r="AF133" s="293" t="s">
        <v>378</v>
      </c>
      <c r="AG133" s="24"/>
      <c r="AR133" s="24"/>
      <c r="AS133" s="24"/>
      <c r="AT133" s="24"/>
    </row>
    <row r="134" spans="5:32" ht="6" customHeight="1">
      <c r="E134" s="79"/>
      <c r="F134" s="28"/>
      <c r="G134" s="283"/>
      <c r="H134" s="284"/>
      <c r="I134" s="284"/>
      <c r="J134" s="284"/>
      <c r="K134" s="285"/>
      <c r="L134" s="272"/>
      <c r="M134" s="272"/>
      <c r="N134" s="75"/>
      <c r="X134" s="24"/>
      <c r="Y134" s="40"/>
      <c r="Z134" s="245"/>
      <c r="AA134" s="245"/>
      <c r="AB134" s="245"/>
      <c r="AC134" s="245"/>
      <c r="AD134" s="245"/>
      <c r="AE134" s="24"/>
      <c r="AF134" s="293"/>
    </row>
    <row r="135" spans="5:32" ht="6" customHeight="1">
      <c r="E135" s="76"/>
      <c r="F135" s="49"/>
      <c r="G135" s="28"/>
      <c r="H135" s="28"/>
      <c r="I135" s="28"/>
      <c r="J135" s="28"/>
      <c r="K135" s="28"/>
      <c r="L135" s="60"/>
      <c r="M135" s="60"/>
      <c r="N135" s="75"/>
      <c r="X135" s="24"/>
      <c r="Y135" s="40"/>
      <c r="Z135" s="24"/>
      <c r="AA135" s="24"/>
      <c r="AB135" s="24"/>
      <c r="AC135" s="24"/>
      <c r="AD135" s="24"/>
      <c r="AE135" s="24"/>
      <c r="AF135" s="27"/>
    </row>
    <row r="136" spans="5:32" ht="6" customHeight="1">
      <c r="E136" s="76"/>
      <c r="F136" s="49"/>
      <c r="G136" s="28"/>
      <c r="H136" s="28"/>
      <c r="I136" s="28"/>
      <c r="J136" s="28"/>
      <c r="K136" s="28"/>
      <c r="L136" s="60"/>
      <c r="M136" s="60"/>
      <c r="N136" s="75"/>
      <c r="X136" s="24"/>
      <c r="Y136" s="40"/>
      <c r="Z136" s="24"/>
      <c r="AA136" s="24"/>
      <c r="AB136" s="24"/>
      <c r="AC136" s="24"/>
      <c r="AD136" s="24"/>
      <c r="AE136" s="24"/>
      <c r="AF136" s="27"/>
    </row>
    <row r="137" spans="5:32" ht="6" customHeight="1">
      <c r="E137" s="79"/>
      <c r="F137" s="28"/>
      <c r="G137" s="280" t="s">
        <v>389</v>
      </c>
      <c r="H137" s="281"/>
      <c r="I137" s="281"/>
      <c r="J137" s="281"/>
      <c r="K137" s="282"/>
      <c r="L137" s="272">
        <v>1</v>
      </c>
      <c r="M137" s="272"/>
      <c r="N137" s="75"/>
      <c r="X137" s="24"/>
      <c r="Y137" s="296" t="s">
        <v>380</v>
      </c>
      <c r="Z137" s="297"/>
      <c r="AA137" s="297"/>
      <c r="AB137" s="297"/>
      <c r="AC137" s="297"/>
      <c r="AD137" s="298"/>
      <c r="AE137" s="52"/>
      <c r="AF137" s="352">
        <v>1</v>
      </c>
    </row>
    <row r="138" spans="5:42" ht="6" customHeight="1">
      <c r="E138" s="79"/>
      <c r="F138" s="28"/>
      <c r="G138" s="283"/>
      <c r="H138" s="284"/>
      <c r="I138" s="284"/>
      <c r="J138" s="284"/>
      <c r="K138" s="285"/>
      <c r="L138" s="272"/>
      <c r="M138" s="272"/>
      <c r="N138" s="75"/>
      <c r="X138" s="24"/>
      <c r="Y138" s="299"/>
      <c r="Z138" s="300"/>
      <c r="AA138" s="300"/>
      <c r="AB138" s="300"/>
      <c r="AC138" s="300"/>
      <c r="AD138" s="301"/>
      <c r="AE138" s="52"/>
      <c r="AF138" s="353"/>
      <c r="AJ138" s="290" t="s">
        <v>391</v>
      </c>
      <c r="AK138" s="290"/>
      <c r="AL138" s="290"/>
      <c r="AM138" s="290"/>
      <c r="AN138" s="290"/>
      <c r="AO138" s="290"/>
      <c r="AP138" s="290"/>
    </row>
    <row r="139" spans="5:42" ht="6" customHeight="1">
      <c r="E139" s="79"/>
      <c r="F139" s="28"/>
      <c r="G139" s="28"/>
      <c r="H139" s="28"/>
      <c r="I139" s="28"/>
      <c r="J139" s="28"/>
      <c r="K139" s="28"/>
      <c r="L139" s="28"/>
      <c r="M139" s="28"/>
      <c r="N139" s="75"/>
      <c r="AJ139" s="290"/>
      <c r="AK139" s="290"/>
      <c r="AL139" s="290"/>
      <c r="AM139" s="290"/>
      <c r="AN139" s="290"/>
      <c r="AO139" s="290"/>
      <c r="AP139" s="290"/>
    </row>
    <row r="140" spans="5:42" ht="6" customHeight="1">
      <c r="E140" s="80"/>
      <c r="F140" s="81"/>
      <c r="G140" s="81"/>
      <c r="H140" s="81"/>
      <c r="I140" s="81"/>
      <c r="J140" s="81"/>
      <c r="K140" s="81"/>
      <c r="L140" s="81"/>
      <c r="M140" s="81"/>
      <c r="N140" s="82"/>
      <c r="AJ140" s="290"/>
      <c r="AK140" s="290"/>
      <c r="AL140" s="290"/>
      <c r="AM140" s="290"/>
      <c r="AN140" s="290"/>
      <c r="AO140" s="290"/>
      <c r="AP140" s="290"/>
    </row>
    <row r="141" spans="36:42" ht="6" customHeight="1">
      <c r="AJ141" s="290"/>
      <c r="AK141" s="290"/>
      <c r="AL141" s="290"/>
      <c r="AM141" s="290"/>
      <c r="AN141" s="290"/>
      <c r="AO141" s="290"/>
      <c r="AP141" s="290"/>
    </row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spans="5:14" ht="6" customHeight="1"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5:14" ht="6" customHeight="1"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</sheetData>
  <sheetProtection/>
  <mergeCells count="329">
    <mergeCell ref="AO9:AP9"/>
    <mergeCell ref="AJ42:AL43"/>
    <mergeCell ref="AM42:AN43"/>
    <mergeCell ref="AI95:AL96"/>
    <mergeCell ref="AM95:AN96"/>
    <mergeCell ref="AM91:AN92"/>
    <mergeCell ref="AI93:AL94"/>
    <mergeCell ref="AM93:AN94"/>
    <mergeCell ref="AM87:AN88"/>
    <mergeCell ref="AI89:AL90"/>
    <mergeCell ref="AI97:AL98"/>
    <mergeCell ref="AM97:AN98"/>
    <mergeCell ref="AM85:AN86"/>
    <mergeCell ref="AM89:AN90"/>
    <mergeCell ref="AI85:AL86"/>
    <mergeCell ref="AI87:AL88"/>
    <mergeCell ref="AI91:AL92"/>
    <mergeCell ref="AM79:AN80"/>
    <mergeCell ref="AM81:AN82"/>
    <mergeCell ref="AM83:AN84"/>
    <mergeCell ref="AI77:AL78"/>
    <mergeCell ref="AI81:AL82"/>
    <mergeCell ref="AM75:AN76"/>
    <mergeCell ref="AM77:AN78"/>
    <mergeCell ref="AM36:AN37"/>
    <mergeCell ref="Z77:AD78"/>
    <mergeCell ref="Z69:AD70"/>
    <mergeCell ref="Y75:AD76"/>
    <mergeCell ref="AM44:AN45"/>
    <mergeCell ref="AF69:AF70"/>
    <mergeCell ref="AF71:AF72"/>
    <mergeCell ref="AF67:AF68"/>
    <mergeCell ref="Z67:AD68"/>
    <mergeCell ref="AJ44:AL45"/>
    <mergeCell ref="AI79:AL80"/>
    <mergeCell ref="AH75:AK76"/>
    <mergeCell ref="Y28:AB29"/>
    <mergeCell ref="Z30:AB31"/>
    <mergeCell ref="AC28:AD29"/>
    <mergeCell ref="AC30:AD31"/>
    <mergeCell ref="Z32:AB33"/>
    <mergeCell ref="O45:R46"/>
    <mergeCell ref="T51:U52"/>
    <mergeCell ref="T53:U54"/>
    <mergeCell ref="P39:R40"/>
    <mergeCell ref="S39:T40"/>
    <mergeCell ref="S37:T38"/>
    <mergeCell ref="S34:T35"/>
    <mergeCell ref="O49:R50"/>
    <mergeCell ref="P51:S52"/>
    <mergeCell ref="P53:S54"/>
    <mergeCell ref="T49:U50"/>
    <mergeCell ref="P28:R29"/>
    <mergeCell ref="S28:T29"/>
    <mergeCell ref="S32:T33"/>
    <mergeCell ref="P32:R33"/>
    <mergeCell ref="S30:T31"/>
    <mergeCell ref="P55:S56"/>
    <mergeCell ref="T55:U56"/>
    <mergeCell ref="P61:S62"/>
    <mergeCell ref="T65:U66"/>
    <mergeCell ref="T61:U62"/>
    <mergeCell ref="T63:U64"/>
    <mergeCell ref="T57:U58"/>
    <mergeCell ref="P57:S58"/>
    <mergeCell ref="P59:S60"/>
    <mergeCell ref="T71:U72"/>
    <mergeCell ref="P71:S72"/>
    <mergeCell ref="P67:S68"/>
    <mergeCell ref="P63:S64"/>
    <mergeCell ref="P65:S66"/>
    <mergeCell ref="P69:S70"/>
    <mergeCell ref="T69:U70"/>
    <mergeCell ref="T67:U68"/>
    <mergeCell ref="AF137:AF138"/>
    <mergeCell ref="Y137:AD138"/>
    <mergeCell ref="Z127:AD128"/>
    <mergeCell ref="Y125:AD126"/>
    <mergeCell ref="Y131:AD132"/>
    <mergeCell ref="AF131:AF132"/>
    <mergeCell ref="AF133:AF134"/>
    <mergeCell ref="AF127:AF128"/>
    <mergeCell ref="F104:I105"/>
    <mergeCell ref="F86:J87"/>
    <mergeCell ref="J114:K115"/>
    <mergeCell ref="J110:K111"/>
    <mergeCell ref="F114:I115"/>
    <mergeCell ref="F90:I91"/>
    <mergeCell ref="G70:I71"/>
    <mergeCell ref="J105:K106"/>
    <mergeCell ref="K86:L87"/>
    <mergeCell ref="K76:L77"/>
    <mergeCell ref="K80:L81"/>
    <mergeCell ref="L98:L99"/>
    <mergeCell ref="L90:L91"/>
    <mergeCell ref="F94:I95"/>
    <mergeCell ref="F98:I99"/>
    <mergeCell ref="K94:L95"/>
    <mergeCell ref="E9:H9"/>
    <mergeCell ref="F12:I13"/>
    <mergeCell ref="J32:J33"/>
    <mergeCell ref="G18:I19"/>
    <mergeCell ref="G16:I17"/>
    <mergeCell ref="F22:I23"/>
    <mergeCell ref="J16:J17"/>
    <mergeCell ref="G20:I21"/>
    <mergeCell ref="F24:I25"/>
    <mergeCell ref="G30:I31"/>
    <mergeCell ref="F76:J77"/>
    <mergeCell ref="F80:I81"/>
    <mergeCell ref="J26:J27"/>
    <mergeCell ref="O37:R38"/>
    <mergeCell ref="O26:R27"/>
    <mergeCell ref="L36:L37"/>
    <mergeCell ref="L34:L35"/>
    <mergeCell ref="P34:R35"/>
    <mergeCell ref="P30:R31"/>
    <mergeCell ref="G58:I59"/>
    <mergeCell ref="J3:K3"/>
    <mergeCell ref="N9:Q9"/>
    <mergeCell ref="O12:R13"/>
    <mergeCell ref="P14:R15"/>
    <mergeCell ref="O10:R11"/>
    <mergeCell ref="J6:K6"/>
    <mergeCell ref="J14:J15"/>
    <mergeCell ref="J12:J13"/>
    <mergeCell ref="S3:W3"/>
    <mergeCell ref="S6:W6"/>
    <mergeCell ref="X9:AA9"/>
    <mergeCell ref="Y12:AB13"/>
    <mergeCell ref="S9:T9"/>
    <mergeCell ref="S12:T13"/>
    <mergeCell ref="Z18:AB19"/>
    <mergeCell ref="S14:T15"/>
    <mergeCell ref="J30:J31"/>
    <mergeCell ref="Z26:AB27"/>
    <mergeCell ref="Y22:AB23"/>
    <mergeCell ref="Z24:AB25"/>
    <mergeCell ref="S22:T23"/>
    <mergeCell ref="J28:J29"/>
    <mergeCell ref="J24:J25"/>
    <mergeCell ref="U22:V23"/>
    <mergeCell ref="S16:T17"/>
    <mergeCell ref="P16:R17"/>
    <mergeCell ref="J18:J19"/>
    <mergeCell ref="S26:T27"/>
    <mergeCell ref="K24:L25"/>
    <mergeCell ref="J20:J21"/>
    <mergeCell ref="P22:R23"/>
    <mergeCell ref="S20:T21"/>
    <mergeCell ref="O20:R21"/>
    <mergeCell ref="AC9:AD9"/>
    <mergeCell ref="AM14:AN15"/>
    <mergeCell ref="AM16:AN17"/>
    <mergeCell ref="AM18:AN19"/>
    <mergeCell ref="AM9:AN9"/>
    <mergeCell ref="AM12:AN13"/>
    <mergeCell ref="AJ14:AL15"/>
    <mergeCell ref="AJ16:AL17"/>
    <mergeCell ref="AJ18:AL19"/>
    <mergeCell ref="AC18:AD19"/>
    <mergeCell ref="AC12:AD13"/>
    <mergeCell ref="AC14:AD15"/>
    <mergeCell ref="AC16:AD17"/>
    <mergeCell ref="E131:H132"/>
    <mergeCell ref="G129:K130"/>
    <mergeCell ref="L129:M130"/>
    <mergeCell ref="AC32:AD33"/>
    <mergeCell ref="F110:I111"/>
    <mergeCell ref="F106:I107"/>
    <mergeCell ref="K26:L27"/>
    <mergeCell ref="L137:M138"/>
    <mergeCell ref="L133:M134"/>
    <mergeCell ref="J131:L132"/>
    <mergeCell ref="G120:K121"/>
    <mergeCell ref="G125:K126"/>
    <mergeCell ref="J127:L128"/>
    <mergeCell ref="E127:H128"/>
    <mergeCell ref="L125:M126"/>
    <mergeCell ref="G137:K138"/>
    <mergeCell ref="AN26:AN27"/>
    <mergeCell ref="AC22:AD23"/>
    <mergeCell ref="AI22:AL23"/>
    <mergeCell ref="AC24:AD25"/>
    <mergeCell ref="AJ24:AL25"/>
    <mergeCell ref="AJ26:AM27"/>
    <mergeCell ref="AH6:AK6"/>
    <mergeCell ref="AH9:AK9"/>
    <mergeCell ref="AI12:AL13"/>
    <mergeCell ref="Z61:AC62"/>
    <mergeCell ref="Z14:AB15"/>
    <mergeCell ref="Z16:AB17"/>
    <mergeCell ref="Y54:AD55"/>
    <mergeCell ref="AC26:AD27"/>
    <mergeCell ref="AJ40:AL41"/>
    <mergeCell ref="AJ50:AL51"/>
    <mergeCell ref="AQ50:AQ51"/>
    <mergeCell ref="AQ48:AQ49"/>
    <mergeCell ref="AI30:AO31"/>
    <mergeCell ref="AJ32:AO33"/>
    <mergeCell ref="AQ32:AQ33"/>
    <mergeCell ref="AJ38:AL39"/>
    <mergeCell ref="AM38:AN39"/>
    <mergeCell ref="AQ30:AQ31"/>
    <mergeCell ref="AI36:AL37"/>
    <mergeCell ref="AM40:AN41"/>
    <mergeCell ref="Z109:AD110"/>
    <mergeCell ref="Y101:AD102"/>
    <mergeCell ref="Y107:AD108"/>
    <mergeCell ref="Z93:AD94"/>
    <mergeCell ref="Z97:AD98"/>
    <mergeCell ref="Z95:AD96"/>
    <mergeCell ref="Z103:AD104"/>
    <mergeCell ref="Z105:AD106"/>
    <mergeCell ref="Z89:AD90"/>
    <mergeCell ref="Z85:AD86"/>
    <mergeCell ref="Z79:AD80"/>
    <mergeCell ref="AF79:AF80"/>
    <mergeCell ref="AF83:AF84"/>
    <mergeCell ref="Z81:AD82"/>
    <mergeCell ref="Z83:AD84"/>
    <mergeCell ref="Z87:AD88"/>
    <mergeCell ref="AF87:AF88"/>
    <mergeCell ref="AF115:AF116"/>
    <mergeCell ref="AF97:AF98"/>
    <mergeCell ref="AF107:AF108"/>
    <mergeCell ref="Z133:AD134"/>
    <mergeCell ref="Y113:AD114"/>
    <mergeCell ref="Z115:AD116"/>
    <mergeCell ref="Y119:AD120"/>
    <mergeCell ref="AF119:AF120"/>
    <mergeCell ref="AF121:AF122"/>
    <mergeCell ref="AF125:AF126"/>
    <mergeCell ref="AJ113:AL114"/>
    <mergeCell ref="AF93:AF94"/>
    <mergeCell ref="AF95:AF96"/>
    <mergeCell ref="AF81:AF82"/>
    <mergeCell ref="AF85:AF86"/>
    <mergeCell ref="AF89:AF90"/>
    <mergeCell ref="AI83:AL84"/>
    <mergeCell ref="AF91:AF92"/>
    <mergeCell ref="AF113:AF114"/>
    <mergeCell ref="AE101:AF102"/>
    <mergeCell ref="AF109:AF110"/>
    <mergeCell ref="Y65:AD66"/>
    <mergeCell ref="AE65:AF66"/>
    <mergeCell ref="X56:AE57"/>
    <mergeCell ref="Z58:AC59"/>
    <mergeCell ref="AF61:AF62"/>
    <mergeCell ref="Z71:AD72"/>
    <mergeCell ref="AF103:AF104"/>
    <mergeCell ref="AF105:AF106"/>
    <mergeCell ref="Z91:AD92"/>
    <mergeCell ref="BF104:BF105"/>
    <mergeCell ref="BF98:BF99"/>
    <mergeCell ref="AJ131:AL132"/>
    <mergeCell ref="J22:J23"/>
    <mergeCell ref="AE75:AF76"/>
    <mergeCell ref="AF77:AF78"/>
    <mergeCell ref="AO22:AP23"/>
    <mergeCell ref="AO24:AP25"/>
    <mergeCell ref="AM22:AN23"/>
    <mergeCell ref="AM24:AN25"/>
    <mergeCell ref="AJ138:AP141"/>
    <mergeCell ref="AI48:AO49"/>
    <mergeCell ref="BA98:BE99"/>
    <mergeCell ref="AJ125:AL126"/>
    <mergeCell ref="AJ127:AL128"/>
    <mergeCell ref="AJ129:AL130"/>
    <mergeCell ref="BA95:BD96"/>
    <mergeCell ref="AJ115:AL116"/>
    <mergeCell ref="BA101:BD102"/>
    <mergeCell ref="BA104:BD105"/>
    <mergeCell ref="BF95:BF96"/>
    <mergeCell ref="AJ117:AL118"/>
    <mergeCell ref="O42:R43"/>
    <mergeCell ref="G133:K134"/>
    <mergeCell ref="S45:T46"/>
    <mergeCell ref="S42:T43"/>
    <mergeCell ref="T59:U60"/>
    <mergeCell ref="BF107:BF108"/>
    <mergeCell ref="BA107:BD108"/>
    <mergeCell ref="BF101:BF102"/>
    <mergeCell ref="L46:L47"/>
    <mergeCell ref="F54:I55"/>
    <mergeCell ref="F56:I57"/>
    <mergeCell ref="G50:K51"/>
    <mergeCell ref="J54:J55"/>
    <mergeCell ref="L48:L49"/>
    <mergeCell ref="L50:L51"/>
    <mergeCell ref="L52:L53"/>
    <mergeCell ref="G52:K53"/>
    <mergeCell ref="L40:L41"/>
    <mergeCell ref="G38:K39"/>
    <mergeCell ref="G48:K49"/>
    <mergeCell ref="L38:L39"/>
    <mergeCell ref="G42:K43"/>
    <mergeCell ref="G46:K47"/>
    <mergeCell ref="G44:K45"/>
    <mergeCell ref="G40:K41"/>
    <mergeCell ref="L42:L43"/>
    <mergeCell ref="L44:L45"/>
    <mergeCell ref="B16:C17"/>
    <mergeCell ref="D16:D17"/>
    <mergeCell ref="G14:I15"/>
    <mergeCell ref="D12:D13"/>
    <mergeCell ref="G36:K37"/>
    <mergeCell ref="G26:I27"/>
    <mergeCell ref="G28:I29"/>
    <mergeCell ref="J66:J67"/>
    <mergeCell ref="G60:I61"/>
    <mergeCell ref="J64:J65"/>
    <mergeCell ref="G62:I63"/>
    <mergeCell ref="J62:J63"/>
    <mergeCell ref="G64:I65"/>
    <mergeCell ref="A1:AQ1"/>
    <mergeCell ref="J70:J71"/>
    <mergeCell ref="G68:I69"/>
    <mergeCell ref="J68:J69"/>
    <mergeCell ref="B10:C13"/>
    <mergeCell ref="G34:K35"/>
    <mergeCell ref="F66:I67"/>
    <mergeCell ref="J56:J57"/>
    <mergeCell ref="J58:J59"/>
    <mergeCell ref="J60:J61"/>
    <mergeCell ref="AJ119:AL120"/>
    <mergeCell ref="AJ121:AL122"/>
    <mergeCell ref="AJ123:AL124"/>
    <mergeCell ref="Z121:AD12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5" r:id="rId2"/>
  <headerFooter alignWithMargins="0">
    <oddHeader>&amp;L&amp;16行財政</oddHeader>
    <oddFooter>&amp;C100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F38"/>
  <sheetViews>
    <sheetView zoomScalePageLayoutView="0" workbookViewId="0" topLeftCell="A1">
      <selection activeCell="C22" sqref="C22"/>
    </sheetView>
  </sheetViews>
  <sheetFormatPr defaultColWidth="9.00390625" defaultRowHeight="13.5"/>
  <cols>
    <col min="1" max="1" width="35.875" style="0" customWidth="1"/>
    <col min="2" max="2" width="11.00390625" style="10" bestFit="1" customWidth="1"/>
    <col min="3" max="3" width="20.375" style="0" customWidth="1"/>
    <col min="4" max="4" width="15.75390625" style="7" customWidth="1"/>
  </cols>
  <sheetData>
    <row r="1" spans="1:4" ht="17.25">
      <c r="A1" s="356" t="s">
        <v>570</v>
      </c>
      <c r="B1" s="356"/>
      <c r="C1" s="356"/>
      <c r="D1" s="356"/>
    </row>
    <row r="3" spans="1:4" s="85" customFormat="1" ht="15.75" customHeight="1" thickBot="1">
      <c r="A3" s="83" t="s">
        <v>392</v>
      </c>
      <c r="B3" s="357" t="s">
        <v>393</v>
      </c>
      <c r="C3" s="358"/>
      <c r="D3" s="84" t="s">
        <v>394</v>
      </c>
    </row>
    <row r="4" spans="1:4" ht="20.25" customHeight="1" thickTop="1">
      <c r="A4" s="86" t="s">
        <v>395</v>
      </c>
      <c r="B4" s="87" t="s">
        <v>396</v>
      </c>
      <c r="C4" s="88" t="s">
        <v>397</v>
      </c>
      <c r="D4" s="89" t="s">
        <v>446</v>
      </c>
    </row>
    <row r="5" spans="1:4" ht="20.25" customHeight="1">
      <c r="A5" s="86" t="s">
        <v>328</v>
      </c>
      <c r="B5" s="87" t="s">
        <v>396</v>
      </c>
      <c r="C5" s="88" t="s">
        <v>398</v>
      </c>
      <c r="D5" s="89" t="s">
        <v>447</v>
      </c>
    </row>
    <row r="6" spans="1:4" ht="20.25" customHeight="1">
      <c r="A6" s="86" t="s">
        <v>332</v>
      </c>
      <c r="B6" s="87" t="s">
        <v>396</v>
      </c>
      <c r="C6" s="88" t="s">
        <v>399</v>
      </c>
      <c r="D6" s="89" t="s">
        <v>448</v>
      </c>
    </row>
    <row r="7" spans="1:4" ht="20.25" customHeight="1">
      <c r="A7" s="86" t="s">
        <v>337</v>
      </c>
      <c r="B7" s="87" t="s">
        <v>396</v>
      </c>
      <c r="C7" s="88" t="s">
        <v>400</v>
      </c>
      <c r="D7" s="89" t="s">
        <v>449</v>
      </c>
    </row>
    <row r="8" spans="1:4" ht="20.25" customHeight="1">
      <c r="A8" s="86" t="s">
        <v>341</v>
      </c>
      <c r="B8" s="87" t="s">
        <v>396</v>
      </c>
      <c r="C8" s="88" t="s">
        <v>401</v>
      </c>
      <c r="D8" s="89" t="s">
        <v>450</v>
      </c>
    </row>
    <row r="9" spans="1:4" ht="20.25" customHeight="1">
      <c r="A9" s="86" t="s">
        <v>402</v>
      </c>
      <c r="B9" s="87" t="s">
        <v>396</v>
      </c>
      <c r="C9" s="88" t="s">
        <v>403</v>
      </c>
      <c r="D9" s="89" t="s">
        <v>451</v>
      </c>
    </row>
    <row r="10" spans="1:4" ht="20.25" customHeight="1">
      <c r="A10" s="86" t="s">
        <v>342</v>
      </c>
      <c r="B10" s="87" t="s">
        <v>396</v>
      </c>
      <c r="C10" s="88" t="s">
        <v>573</v>
      </c>
      <c r="D10" s="89" t="s">
        <v>452</v>
      </c>
    </row>
    <row r="11" spans="1:4" ht="20.25" customHeight="1">
      <c r="A11" s="86" t="s">
        <v>345</v>
      </c>
      <c r="B11" s="87" t="s">
        <v>396</v>
      </c>
      <c r="C11" s="88" t="s">
        <v>404</v>
      </c>
      <c r="D11" s="89" t="s">
        <v>453</v>
      </c>
    </row>
    <row r="12" spans="1:4" ht="20.25" customHeight="1">
      <c r="A12" s="86" t="s">
        <v>348</v>
      </c>
      <c r="B12" s="87" t="s">
        <v>396</v>
      </c>
      <c r="C12" s="88" t="s">
        <v>405</v>
      </c>
      <c r="D12" s="89" t="s">
        <v>454</v>
      </c>
    </row>
    <row r="13" spans="1:6" ht="20.25" customHeight="1">
      <c r="A13" s="86" t="s">
        <v>406</v>
      </c>
      <c r="B13" s="87" t="s">
        <v>396</v>
      </c>
      <c r="C13" s="88" t="s">
        <v>407</v>
      </c>
      <c r="D13" s="89" t="s">
        <v>455</v>
      </c>
      <c r="F13" s="2"/>
    </row>
    <row r="14" spans="1:4" ht="20.25" customHeight="1">
      <c r="A14" s="86" t="s">
        <v>408</v>
      </c>
      <c r="B14" s="87" t="s">
        <v>396</v>
      </c>
      <c r="C14" s="88" t="s">
        <v>412</v>
      </c>
      <c r="D14" s="89" t="s">
        <v>456</v>
      </c>
    </row>
    <row r="15" spans="1:4" ht="20.25" customHeight="1">
      <c r="A15" s="86" t="s">
        <v>409</v>
      </c>
      <c r="B15" s="87" t="s">
        <v>396</v>
      </c>
      <c r="C15" s="88" t="s">
        <v>410</v>
      </c>
      <c r="D15" s="89" t="s">
        <v>457</v>
      </c>
    </row>
    <row r="16" spans="1:4" ht="20.25" customHeight="1">
      <c r="A16" s="86" t="s">
        <v>411</v>
      </c>
      <c r="B16" s="87" t="s">
        <v>396</v>
      </c>
      <c r="C16" s="88" t="s">
        <v>412</v>
      </c>
      <c r="D16" s="89" t="s">
        <v>458</v>
      </c>
    </row>
    <row r="17" spans="1:4" ht="20.25" customHeight="1">
      <c r="A17" s="86" t="s">
        <v>413</v>
      </c>
      <c r="B17" s="87" t="s">
        <v>396</v>
      </c>
      <c r="C17" s="88" t="s">
        <v>414</v>
      </c>
      <c r="D17" s="89" t="s">
        <v>459</v>
      </c>
    </row>
    <row r="18" spans="1:4" ht="20.25" customHeight="1">
      <c r="A18" s="86" t="s">
        <v>375</v>
      </c>
      <c r="B18" s="87" t="s">
        <v>396</v>
      </c>
      <c r="C18" s="88" t="s">
        <v>415</v>
      </c>
      <c r="D18" s="89" t="s">
        <v>460</v>
      </c>
    </row>
    <row r="19" spans="1:4" ht="20.25" customHeight="1">
      <c r="A19" s="86" t="s">
        <v>571</v>
      </c>
      <c r="B19" s="87" t="s">
        <v>396</v>
      </c>
      <c r="C19" s="88" t="s">
        <v>572</v>
      </c>
      <c r="D19" s="89" t="s">
        <v>461</v>
      </c>
    </row>
    <row r="20" spans="1:4" ht="20.25" customHeight="1">
      <c r="A20" s="86" t="s">
        <v>574</v>
      </c>
      <c r="B20" s="87" t="s">
        <v>396</v>
      </c>
      <c r="C20" s="88" t="s">
        <v>416</v>
      </c>
      <c r="D20" s="89" t="s">
        <v>462</v>
      </c>
    </row>
    <row r="21" spans="1:4" ht="20.25" customHeight="1">
      <c r="A21" s="86" t="s">
        <v>417</v>
      </c>
      <c r="B21" s="87" t="s">
        <v>396</v>
      </c>
      <c r="C21" s="88" t="s">
        <v>418</v>
      </c>
      <c r="D21" s="89" t="s">
        <v>463</v>
      </c>
    </row>
    <row r="22" spans="1:4" ht="20.25" customHeight="1">
      <c r="A22" s="86" t="s">
        <v>419</v>
      </c>
      <c r="B22" s="87" t="s">
        <v>396</v>
      </c>
      <c r="C22" s="88" t="s">
        <v>575</v>
      </c>
      <c r="D22" s="89" t="s">
        <v>464</v>
      </c>
    </row>
    <row r="23" spans="1:4" ht="20.25" customHeight="1" hidden="1">
      <c r="A23" s="86" t="s">
        <v>420</v>
      </c>
      <c r="B23" s="87" t="s">
        <v>396</v>
      </c>
      <c r="C23" s="88" t="s">
        <v>421</v>
      </c>
      <c r="D23" s="89" t="s">
        <v>465</v>
      </c>
    </row>
    <row r="24" spans="1:4" ht="20.25" customHeight="1">
      <c r="A24" s="86" t="s">
        <v>422</v>
      </c>
      <c r="B24" s="87" t="s">
        <v>396</v>
      </c>
      <c r="C24" s="88" t="s">
        <v>423</v>
      </c>
      <c r="D24" s="89" t="s">
        <v>466</v>
      </c>
    </row>
    <row r="25" spans="1:4" ht="20.25" customHeight="1">
      <c r="A25" s="86" t="s">
        <v>424</v>
      </c>
      <c r="B25" s="87" t="s">
        <v>396</v>
      </c>
      <c r="C25" s="88" t="s">
        <v>423</v>
      </c>
      <c r="D25" s="89" t="s">
        <v>466</v>
      </c>
    </row>
    <row r="26" spans="1:4" ht="20.25" customHeight="1">
      <c r="A26" s="86" t="s">
        <v>425</v>
      </c>
      <c r="B26" s="87" t="s">
        <v>396</v>
      </c>
      <c r="C26" s="88" t="s">
        <v>426</v>
      </c>
      <c r="D26" s="89" t="s">
        <v>467</v>
      </c>
    </row>
    <row r="27" spans="1:4" ht="20.25" customHeight="1">
      <c r="A27" s="86" t="s">
        <v>427</v>
      </c>
      <c r="B27" s="87" t="s">
        <v>396</v>
      </c>
      <c r="C27" s="88" t="s">
        <v>426</v>
      </c>
      <c r="D27" s="89" t="s">
        <v>467</v>
      </c>
    </row>
    <row r="28" spans="1:4" ht="20.25" customHeight="1">
      <c r="A28" s="86" t="s">
        <v>428</v>
      </c>
      <c r="B28" s="87" t="s">
        <v>396</v>
      </c>
      <c r="C28" s="88" t="s">
        <v>429</v>
      </c>
      <c r="D28" s="89" t="s">
        <v>468</v>
      </c>
    </row>
    <row r="29" spans="1:4" ht="20.25" customHeight="1" hidden="1">
      <c r="A29" s="86" t="s">
        <v>430</v>
      </c>
      <c r="B29" s="87" t="s">
        <v>396</v>
      </c>
      <c r="C29" s="88" t="s">
        <v>431</v>
      </c>
      <c r="D29" s="89" t="s">
        <v>469</v>
      </c>
    </row>
    <row r="30" spans="1:4" ht="20.25" customHeight="1" hidden="1">
      <c r="A30" s="86" t="s">
        <v>432</v>
      </c>
      <c r="B30" s="87" t="s">
        <v>396</v>
      </c>
      <c r="C30" s="88" t="s">
        <v>433</v>
      </c>
      <c r="D30" s="89" t="s">
        <v>470</v>
      </c>
    </row>
    <row r="31" spans="1:4" ht="20.25" customHeight="1">
      <c r="A31" s="86" t="s">
        <v>434</v>
      </c>
      <c r="B31" s="87" t="s">
        <v>396</v>
      </c>
      <c r="C31" s="88" t="s">
        <v>435</v>
      </c>
      <c r="D31" s="89" t="s">
        <v>471</v>
      </c>
    </row>
    <row r="32" spans="1:4" ht="20.25" customHeight="1">
      <c r="A32" s="86" t="s">
        <v>436</v>
      </c>
      <c r="B32" s="87" t="s">
        <v>396</v>
      </c>
      <c r="C32" s="88" t="s">
        <v>435</v>
      </c>
      <c r="D32" s="89" t="s">
        <v>472</v>
      </c>
    </row>
    <row r="33" spans="1:4" ht="20.25" customHeight="1">
      <c r="A33" s="86" t="s">
        <v>437</v>
      </c>
      <c r="B33" s="87" t="s">
        <v>396</v>
      </c>
      <c r="C33" s="88" t="s">
        <v>438</v>
      </c>
      <c r="D33" s="89" t="s">
        <v>473</v>
      </c>
    </row>
    <row r="34" spans="1:4" ht="20.25" customHeight="1">
      <c r="A34" s="86" t="s">
        <v>439</v>
      </c>
      <c r="B34" s="87" t="s">
        <v>396</v>
      </c>
      <c r="C34" s="88" t="s">
        <v>440</v>
      </c>
      <c r="D34" s="89" t="s">
        <v>474</v>
      </c>
    </row>
    <row r="35" spans="1:4" ht="20.25" customHeight="1">
      <c r="A35" s="86" t="s">
        <v>441</v>
      </c>
      <c r="B35" s="87" t="s">
        <v>396</v>
      </c>
      <c r="C35" s="88" t="s">
        <v>440</v>
      </c>
      <c r="D35" s="89" t="s">
        <v>474</v>
      </c>
    </row>
    <row r="36" spans="1:4" ht="20.25" customHeight="1">
      <c r="A36" s="86" t="s">
        <v>442</v>
      </c>
      <c r="B36" s="87" t="s">
        <v>396</v>
      </c>
      <c r="C36" s="88" t="s">
        <v>443</v>
      </c>
      <c r="D36" s="89" t="s">
        <v>475</v>
      </c>
    </row>
    <row r="37" spans="1:4" ht="20.25" customHeight="1">
      <c r="A37" s="208" t="s">
        <v>444</v>
      </c>
      <c r="B37" s="209" t="s">
        <v>396</v>
      </c>
      <c r="C37" s="210" t="s">
        <v>445</v>
      </c>
      <c r="D37" s="211" t="s">
        <v>476</v>
      </c>
    </row>
    <row r="38" spans="1:4" ht="20.25" customHeight="1">
      <c r="A38" s="206" t="s">
        <v>564</v>
      </c>
      <c r="B38" s="90" t="s">
        <v>396</v>
      </c>
      <c r="C38" s="91" t="s">
        <v>565</v>
      </c>
      <c r="D38" s="207" t="s">
        <v>566</v>
      </c>
    </row>
  </sheetData>
  <sheetProtection/>
  <mergeCells count="2">
    <mergeCell ref="A1:D1"/>
    <mergeCell ref="B3:C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&amp;R&amp;12行財政</oddHeader>
    <oddFooter>&amp;C101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飯山市</dc:creator>
  <cp:keywords/>
  <dc:description/>
  <cp:lastModifiedBy>飯山市役所</cp:lastModifiedBy>
  <cp:lastPrinted>2007-10-02T02:39:53Z</cp:lastPrinted>
  <dcterms:created xsi:type="dcterms:W3CDTF">2005-07-11T01:30:11Z</dcterms:created>
  <dcterms:modified xsi:type="dcterms:W3CDTF">2008-03-29T13:12:51Z</dcterms:modified>
  <cp:category/>
  <cp:version/>
  <cp:contentType/>
  <cp:contentStatus/>
</cp:coreProperties>
</file>