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0775\Desktop\"/>
    </mc:Choice>
  </mc:AlternateContent>
  <xr:revisionPtr revIDLastSave="0" documentId="13_ncr:1_{7ECC2D49-F517-47F0-B2CE-294524C0F3E2}" xr6:coauthVersionLast="47" xr6:coauthVersionMax="47" xr10:uidLastSave="{00000000-0000-0000-0000-000000000000}"/>
  <bookViews>
    <workbookView xWindow="-120" yWindow="-120" windowWidth="29040" windowHeight="15840" tabRatio="84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G37" i="10" l="1"/>
  <c r="BG36" i="10"/>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AM37" i="10"/>
  <c r="C37" i="10"/>
  <c r="CO36" i="10"/>
  <c r="AM36"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C36" i="10"/>
  <c r="AM34" i="10" l="1"/>
  <c r="BE34" i="10" s="1"/>
  <c r="BE35" i="10" l="1"/>
  <c r="BE36" i="10" s="1"/>
  <c r="BE37" i="10" s="1"/>
  <c r="BW34" i="10"/>
  <c r="BW35" i="10" s="1"/>
  <c r="BW36" i="10" s="1"/>
  <c r="BW37" i="10" s="1"/>
  <c r="BW38" i="10" s="1"/>
  <c r="BW39" i="10" s="1"/>
  <c r="BW40" i="10" s="1"/>
  <c r="BW41" i="10" s="1"/>
  <c r="BW42" i="10" s="1"/>
  <c r="CO34" i="10" l="1"/>
  <c r="CO35" i="10" s="1"/>
</calcChain>
</file>

<file path=xl/sharedStrings.xml><?xml version="1.0" encoding="utf-8"?>
<sst xmlns="http://schemas.openxmlformats.org/spreadsheetml/2006/main" count="1108" uniqueCount="614">
  <si>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</si>
  <si>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</si>
  <si>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</si>
  <si>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</si>
  <si>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</si>
  <si>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</si>
  <si>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</si>
  <si>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</si>
  <si>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</si>
  <si>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</si>
  <si>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</si>
  <si>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</si>
  <si>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</si>
  <si>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</si>
  <si>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</si>
  <si>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</si>
  <si>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</si>
  <si>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</si>
  <si>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</si>
  <si>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</si>
  <si>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</si>
  <si>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</si>
  <si>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</si>
  <si>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</si>
  <si>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</si>
  <si>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</si>
  <si>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</si>
  <si>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</si>
  <si>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</si>
  <si>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</si>
  <si>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</si>
  <si>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</si>
  <si>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</si>
  <si>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</si>
  <si>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</si>
  <si>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</si>
  <si>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</si>
  <si>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</si>
  <si>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</si>
  <si>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</si>
  <si>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</si>
  <si>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</si>
  <si>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</si>
  <si>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</si>
  <si>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</si>
  <si>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</si>
  <si>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</si>
  <si>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</si>
  <si>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</si>
  <si>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</si>
  <si>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</si>
  <si>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</si>
  <si>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</si>
  <si>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</si>
  <si>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</si>
  <si>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</si>
  <si>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</si>
  <si>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</si>
  <si>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</si>
  <si>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</si>
  <si>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</si>
  <si>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</si>
  <si>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</si>
  <si>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</si>
  <si>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</si>
  <si>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</si>
  <si>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</si>
  <si>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</si>
  <si>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</si>
  <si>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</si>
  <si>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</si>
  <si>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</si>
  <si>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</si>
  <si>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</si>
  <si>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</si>
  <si>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</si>
  <si>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</si>
  <si>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</si>
  <si>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</si>
  <si>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</si>
  <si>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</si>
  <si>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</si>
  <si>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</si>
  <si>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</si>
  <si>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</si>
  <si>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Ⅰ－１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</si>
  <si>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</si>
  <si>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</si>
  <si>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</si>
  <si>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</si>
  <si>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</si>
  <si>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</si>
  <si>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</si>
  <si>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</si>
  <si>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</si>
  <si>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</si>
  <si>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</si>
  <si>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</si>
  <si>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飯山市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</si>
  <si>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</si>
  <si>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</si>
  <si>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</si>
  <si>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</si>
  <si>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</si>
  <si>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</si>
  <si>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</si>
  <si>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</si>
  <si>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</si>
  <si>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</si>
  <si>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</si>
  <si>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</si>
  <si>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</si>
  <si>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</si>
  <si>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</si>
  <si>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</si>
  <si>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</si>
  <si>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</si>
  <si>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</si>
  <si>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</si>
  <si>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</si>
  <si>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</si>
  <si>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</si>
  <si>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</si>
  <si>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</si>
  <si>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</si>
  <si>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</si>
  <si>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</si>
  <si>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</si>
  <si>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</si>
  <si>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</si>
  <si>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</si>
  <si>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</si>
  <si>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</si>
  <si>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</si>
  <si>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</si>
  <si>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</si>
  <si>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</si>
  <si>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</si>
  <si>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</si>
  <si>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</si>
  <si>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</si>
  <si>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</si>
  <si>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</si>
  <si>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</si>
  <si>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</si>
  <si>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</si>
  <si>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</si>
  <si>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</si>
  <si>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</si>
  <si>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</si>
  <si>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</si>
  <si>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</si>
  <si>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</si>
  <si>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</si>
  <si>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</si>
  <si>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</si>
  <si>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</si>
  <si>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</si>
  <si>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</si>
  <si>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</si>
  <si>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</si>
  <si>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</si>
  <si>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</si>
  <si>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</si>
  <si>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</si>
  <si>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</si>
  <si>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</si>
  <si>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</si>
  <si>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</si>
  <si>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</si>
  <si>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</si>
  <si>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</si>
  <si>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</si>
  <si>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</si>
  <si>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</si>
  <si>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</si>
  <si>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</si>
  <si>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</si>
  <si>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</si>
  <si>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</si>
  <si>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</si>
  <si>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</si>
  <si>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</si>
  <si>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</si>
  <si>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</si>
  <si>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</si>
  <si>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</si>
  <si>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</si>
  <si>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</si>
  <si>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</si>
  <si>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</si>
  <si>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</si>
  <si>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</si>
  <si>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</si>
  <si>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</si>
  <si>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</si>
  <si>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</si>
  <si>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</si>
  <si>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</si>
  <si>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</si>
  <si>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</si>
  <si>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</si>
  <si>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</si>
  <si>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</si>
  <si>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</si>
  <si>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</si>
  <si>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</si>
  <si>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</si>
  <si>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</si>
  <si>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</si>
  <si>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</si>
  <si>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長野県飯山市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</si>
  <si>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</si>
  <si>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</si>
  <si>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</si>
  <si>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</si>
  <si>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</si>
  <si>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</si>
  <si>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</si>
  <si>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</si>
  <si>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</si>
  <si>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</si>
  <si>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</si>
  <si>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</si>
  <si>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</si>
  <si>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</si>
  <si>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</si>
  <si>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</si>
  <si>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</si>
  <si>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</si>
  <si>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</si>
  <si>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</si>
  <si>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</si>
  <si>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</si>
  <si>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</si>
  <si>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</si>
  <si>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</si>
  <si>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</si>
  <si>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</si>
  <si>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</si>
  <si>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</si>
  <si>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</si>
  <si>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</si>
  <si>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</si>
  <si>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</si>
  <si>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</si>
  <si>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</si>
  <si>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</si>
  <si>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</si>
  <si>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</si>
  <si>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</si>
  <si>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</si>
  <si>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</si>
  <si>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</si>
  <si>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</si>
  <si>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</si>
  <si>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</si>
  <si>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</si>
  <si>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</si>
  <si>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</si>
  <si>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</si>
  <si>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</si>
  <si>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</si>
  <si>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</si>
  <si>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</si>
  <si>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</si>
  <si>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</si>
  <si>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</si>
  <si>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</si>
  <si>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</si>
  <si>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</si>
  <si>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</si>
  <si>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</si>
  <si>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</si>
  <si>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</si>
  <si>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</si>
  <si>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</si>
  <si>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</si>
  <si>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</si>
  <si>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</si>
  <si>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</si>
  <si>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</si>
  <si>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</si>
  <si>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</si>
  <si>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</si>
  <si>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</si>
  <si>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</si>
  <si>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</si>
  <si>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</si>
  <si>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</si>
  <si>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</si>
  <si>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</si>
  <si>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</si>
  <si>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</si>
  <si>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</si>
  <si>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</si>
  <si>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</si>
  <si>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</si>
  <si>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</si>
  <si>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</si>
  <si>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</si>
  <si>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</si>
  <si>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</si>
  <si>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</si>
  <si>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</si>
  <si>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</si>
  <si>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</si>
  <si>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</si>
  <si>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</si>
  <si>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</si>
  <si>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</si>
  <si>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</si>
  <si>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</si>
  <si>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</si>
  <si>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</si>
  <si>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</si>
  <si>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</si>
  <si>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</si>
  <si>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</si>
  <si>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</si>
  <si>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</si>
  <si>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</si>
  <si>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</si>
  <si>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</si>
  <si>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</si>
  <si>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</si>
  <si>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</si>
  <si>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</si>
  <si>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</si>
  <si>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</si>
  <si>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</si>
  <si>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</si>
  <si>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</si>
  <si>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</si>
  <si>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</si>
  <si>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</si>
  <si>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</si>
  <si>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駐車場整備</t>
    <phoneticPr fontId="5"/>
  </si>
  <si>
    <t>被保険者数(人)</t>
  </si>
  <si>
    <t>　積立金</t>
    <phoneticPr fontId="5"/>
  </si>
  <si>
    <t>　うち減収補塡債(特例分)</t>
    <rPh sb="4" eb="5">
      <t>シュウ</t>
    </rPh>
    <rPh sb="9" eb="10">
      <t>トク</t>
    </rPh>
    <rPh sb="10" eb="11">
      <t>レイ</t>
    </rPh>
    <rPh sb="11" eb="12">
      <t>ブン</t>
    </rPh>
    <phoneticPr fontId="16"/>
  </si>
  <si>
    <t>簡易水道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</si>
  <si>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</si>
  <si>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</si>
  <si>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</si>
  <si>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</si>
  <si>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</si>
  <si>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</si>
  <si>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</si>
  <si>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</si>
  <si>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</si>
  <si>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</si>
  <si>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</si>
  <si>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</si>
  <si>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</si>
  <si>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</si>
  <si>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</si>
  <si>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</si>
  <si>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</si>
  <si>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</si>
  <si>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</si>
  <si>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</si>
  <si>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</si>
  <si>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</si>
  <si>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</si>
  <si>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</si>
  <si>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長野県飯山市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</si>
  <si>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</si>
  <si>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</si>
  <si>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</si>
  <si>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</si>
  <si>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</si>
  <si>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</si>
  <si>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</si>
  <si>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</si>
  <si>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</si>
  <si>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</si>
  <si>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</si>
  <si>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</si>
  <si>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</si>
  <si>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</si>
  <si>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</si>
  <si>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</si>
  <si>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</si>
  <si>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</si>
  <si>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</si>
  <si>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</si>
  <si>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飯山市福祉企業センター特別会計</t>
    <phoneticPr fontId="5"/>
  </si>
  <si>
    <t>飯山市ケーブルテレビ事業特別会計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</si>
  <si>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</si>
  <si>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</si>
  <si>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</si>
  <si>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</si>
  <si>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</si>
  <si>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</si>
  <si>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</si>
  <si>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</si>
  <si>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</si>
  <si>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</si>
  <si>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</si>
  <si>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</si>
  <si>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</si>
  <si>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</si>
  <si>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飯山市国民健康保険特別会計</t>
    <phoneticPr fontId="5"/>
  </si>
  <si>
    <t>飯山市介護保険特別会計</t>
    <phoneticPr fontId="5"/>
  </si>
  <si>
    <t>飯山市後期高齢者医療特別会計</t>
    <phoneticPr fontId="5"/>
  </si>
  <si>
    <t>飯山市駐車場事業特別会計</t>
    <phoneticPr fontId="5"/>
  </si>
  <si>
    <t>飯山市水道事業会計</t>
    <phoneticPr fontId="5"/>
  </si>
  <si>
    <t>法適用企業</t>
    <phoneticPr fontId="5"/>
  </si>
  <si>
    <t>飯山市簡易水道特別会計</t>
    <phoneticPr fontId="5"/>
  </si>
  <si>
    <t>法非適用企業</t>
    <phoneticPr fontId="5"/>
  </si>
  <si>
    <t>飯山市公共下水道事業特別会計</t>
    <phoneticPr fontId="5"/>
  </si>
  <si>
    <t>法非適用企業</t>
    <phoneticPr fontId="5"/>
  </si>
  <si>
    <t>飯山市特定環境保全公共下水道事業特別会計</t>
    <phoneticPr fontId="5"/>
  </si>
  <si>
    <t>法非適用企業</t>
    <phoneticPr fontId="5"/>
  </si>
  <si>
    <t>飯山市農業集落排水事業特別会計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</si>
  <si>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</si>
  <si>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</si>
  <si>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</si>
  <si>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</si>
  <si>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</si>
  <si>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</si>
  <si>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</si>
  <si>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</si>
  <si>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</si>
  <si>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</si>
  <si>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</si>
  <si>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</si>
  <si>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</si>
  <si>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</si>
  <si>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</si>
  <si>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</si>
  <si>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</si>
  <si>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</si>
  <si>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</si>
  <si>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</si>
  <si>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</si>
  <si>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</si>
  <si>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</si>
  <si>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</si>
  <si>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</si>
  <si>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</si>
  <si>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</si>
  <si>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</si>
  <si>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</si>
  <si>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</si>
  <si>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</si>
  <si>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</si>
  <si>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</si>
  <si>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</si>
  <si>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</si>
  <si>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</si>
  <si>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</si>
  <si>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</si>
  <si>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</si>
  <si>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</si>
  <si>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</si>
  <si>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</si>
  <si>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</si>
  <si>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</si>
  <si>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</si>
  <si>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</si>
  <si>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</si>
  <si>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</si>
  <si>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</si>
  <si>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</si>
  <si>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</si>
  <si>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</si>
  <si>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</si>
  <si>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</si>
  <si>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</si>
  <si>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</si>
  <si>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</si>
  <si>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</si>
  <si>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</si>
  <si>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飯山市公共下水道事業特別会計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</si>
  <si>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</si>
  <si>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</si>
  <si>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飯山市農業集落排水事業特別会計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</si>
  <si>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</si>
  <si>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</si>
  <si>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飯山市水道事業会計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</si>
  <si>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</si>
  <si>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</si>
  <si>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</si>
  <si>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</si>
  <si>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</si>
  <si>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</si>
  <si>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</si>
  <si>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</si>
  <si>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</si>
  <si>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</si>
  <si>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</si>
  <si>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</si>
  <si>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</si>
  <si>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</si>
  <si>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</si>
  <si>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</si>
  <si>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</si>
  <si>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</si>
  <si>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</si>
  <si>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</si>
  <si>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</si>
  <si>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</si>
  <si>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</si>
  <si>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</si>
  <si>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</si>
  <si>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</si>
  <si>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</si>
  <si>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</si>
  <si>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</si>
  <si>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</si>
  <si>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</si>
  <si>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</si>
  <si>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</si>
  <si>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</si>
  <si>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</si>
  <si>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</si>
  <si>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</si>
  <si>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</si>
  <si>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</si>
  <si>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</si>
  <si>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</si>
  <si>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</si>
  <si>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</si>
  <si>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</si>
  <si>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</si>
  <si>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</si>
  <si>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</si>
  <si>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</si>
  <si>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</si>
  <si>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</si>
  <si>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</si>
  <si>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</si>
  <si>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</si>
  <si>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</si>
  <si>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</si>
  <si>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</si>
  <si>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</si>
  <si>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</si>
  <si>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</si>
  <si>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</si>
  <si>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</si>
  <si>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</si>
  <si>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</si>
  <si>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</si>
  <si>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</si>
  <si>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</si>
  <si>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</si>
  <si>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</si>
  <si>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</si>
  <si>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</si>
  <si>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</si>
  <si>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</si>
  <si>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</si>
  <si>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</si>
  <si>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</si>
  <si>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</si>
  <si>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</si>
  <si>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</si>
  <si>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</si>
  <si>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</si>
  <si>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</si>
  <si>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</si>
  <si>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</si>
  <si>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</si>
  <si>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0.97</t>
  </si>
  <si>
    <t>飯山市水道事業会計</t>
  </si>
  <si>
    <t>一般会計</t>
  </si>
  <si>
    <t>飯山市公共下水道事業特別会計</t>
  </si>
  <si>
    <t>飯山市国民健康保険特別会計</t>
  </si>
  <si>
    <t>飯山市特定環境保全公共下水道事業特別会計</t>
  </si>
  <si>
    <t>飯山市農業集落排水事業特別会計</t>
  </si>
  <si>
    <t>飯山市介護保険特別会計</t>
  </si>
  <si>
    <t>飯山市ケーブルテレビ事業特別会計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</si>
  <si>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</si>
  <si>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</si>
  <si>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</si>
  <si>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</si>
  <si>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</si>
  <si>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</si>
  <si>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</si>
  <si>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</si>
  <si>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</si>
  <si>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岳北広域行政組合一般会計</t>
    <rPh sb="0" eb="2">
      <t>ガクホク</t>
    </rPh>
    <rPh sb="2" eb="4">
      <t>コウイキ</t>
    </rPh>
    <rPh sb="4" eb="6">
      <t>ギョウセイ</t>
    </rPh>
    <rPh sb="6" eb="8">
      <t>クミアイ</t>
    </rPh>
    <rPh sb="8" eb="10">
      <t>イッパン</t>
    </rPh>
    <rPh sb="10" eb="12">
      <t>カイケイ</t>
    </rPh>
    <phoneticPr fontId="2"/>
  </si>
  <si>
    <t>北信広域連合一般会計</t>
    <rPh sb="0" eb="2">
      <t>ホクシン</t>
    </rPh>
    <rPh sb="2" eb="4">
      <t>コウイキ</t>
    </rPh>
    <rPh sb="4" eb="6">
      <t>レンゴウ</t>
    </rPh>
    <rPh sb="6" eb="8">
      <t>イッパン</t>
    </rPh>
    <rPh sb="8" eb="10">
      <t>カイケイ</t>
    </rPh>
    <phoneticPr fontId="2"/>
  </si>
  <si>
    <t>北信広域連合養護老人ホーム事業特別会計</t>
    <rPh sb="0" eb="2">
      <t>ホクシン</t>
    </rPh>
    <rPh sb="2" eb="6">
      <t>コウイキレンゴウ</t>
    </rPh>
    <rPh sb="6" eb="8">
      <t>ヨウゴ</t>
    </rPh>
    <rPh sb="8" eb="10">
      <t>ロウジン</t>
    </rPh>
    <rPh sb="13" eb="15">
      <t>ジギョウ</t>
    </rPh>
    <rPh sb="15" eb="17">
      <t>トクベツ</t>
    </rPh>
    <rPh sb="17" eb="19">
      <t>カイケイ</t>
    </rPh>
    <phoneticPr fontId="2"/>
  </si>
  <si>
    <t>北信広域連合特別養護老人ホーム事業特別会計</t>
    <rPh sb="0" eb="6">
      <t>ホクシンコウイキレンゴウ</t>
    </rPh>
    <rPh sb="6" eb="8">
      <t>トクベツ</t>
    </rPh>
    <rPh sb="8" eb="10">
      <t>ヨウゴ</t>
    </rPh>
    <rPh sb="10" eb="12">
      <t>ロウジン</t>
    </rPh>
    <rPh sb="15" eb="17">
      <t>ジギョウ</t>
    </rPh>
    <rPh sb="17" eb="19">
      <t>トクベツ</t>
    </rPh>
    <rPh sb="19" eb="21">
      <t>カイケイ</t>
    </rPh>
    <phoneticPr fontId="2"/>
  </si>
  <si>
    <t>長野県後期高齢者医療広域連合一般会計</t>
    <rPh sb="0" eb="3">
      <t>ナガノケン</t>
    </rPh>
    <rPh sb="3" eb="5">
      <t>コウキ</t>
    </rPh>
    <rPh sb="5" eb="8">
      <t>コウレイシャ</t>
    </rPh>
    <rPh sb="8" eb="10">
      <t>イリョウ</t>
    </rPh>
    <rPh sb="10" eb="14">
      <t>コウイキレンゴウ</t>
    </rPh>
    <rPh sb="14" eb="16">
      <t>イッパン</t>
    </rPh>
    <rPh sb="16" eb="18">
      <t>カイケイ</t>
    </rPh>
    <phoneticPr fontId="2"/>
  </si>
  <si>
    <t>長野県後期高齢者医療広域連合後期高齢者医療特別会計</t>
    <rPh sb="0" eb="3">
      <t>ナガノケン</t>
    </rPh>
    <rPh sb="3" eb="5">
      <t>コウキ</t>
    </rPh>
    <rPh sb="5" eb="8">
      <t>コウレイシャ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</si>
  <si>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長野県民交通災害共済組合一般会計</t>
    <rPh sb="0" eb="2">
      <t>ナガノ</t>
    </rPh>
    <rPh sb="2" eb="4">
      <t>ケンミン</t>
    </rPh>
    <rPh sb="4" eb="8">
      <t>コウツウサイガイ</t>
    </rPh>
    <rPh sb="8" eb="10">
      <t>キョウサイ</t>
    </rPh>
    <rPh sb="10" eb="12">
      <t>クミアイ</t>
    </rPh>
    <rPh sb="12" eb="14">
      <t>イッパン</t>
    </rPh>
    <rPh sb="14" eb="16">
      <t>カイケイ</t>
    </rPh>
    <phoneticPr fontId="2"/>
  </si>
  <si>
    <t>長野県市町村自治振興組合一般会計</t>
    <rPh sb="0" eb="3">
      <t>ナガノケン</t>
    </rPh>
    <rPh sb="3" eb="6">
      <t>シチョウソン</t>
    </rPh>
    <rPh sb="6" eb="8">
      <t>ジチ</t>
    </rPh>
    <rPh sb="8" eb="10">
      <t>シンコウ</t>
    </rPh>
    <rPh sb="10" eb="12">
      <t>クミアイ</t>
    </rPh>
    <rPh sb="12" eb="14">
      <t>イッパン</t>
    </rPh>
    <rPh sb="14" eb="16">
      <t>カイケイ</t>
    </rPh>
    <phoneticPr fontId="2"/>
  </si>
  <si>
    <t>長野県地方税滞納整理機構一般会計</t>
    <rPh sb="0" eb="3">
      <t>ナガノケン</t>
    </rPh>
    <rPh sb="3" eb="6">
      <t>チホウゼイ</t>
    </rPh>
    <rPh sb="6" eb="10">
      <t>タイノウセイリ</t>
    </rPh>
    <rPh sb="10" eb="12">
      <t>キコウ</t>
    </rPh>
    <rPh sb="12" eb="14">
      <t>イッパン</t>
    </rPh>
    <rPh sb="14" eb="16">
      <t>カイケイ</t>
    </rPh>
    <phoneticPr fontId="2"/>
  </si>
  <si>
    <t>テレビ飯山</t>
    <rPh sb="3" eb="5">
      <t>イイヤマ</t>
    </rPh>
    <phoneticPr fontId="2"/>
  </si>
  <si>
    <t>飯山市土地開発公社</t>
    <rPh sb="0" eb="3">
      <t>イイヤマシ</t>
    </rPh>
    <rPh sb="3" eb="5">
      <t>トチ</t>
    </rPh>
    <rPh sb="5" eb="7">
      <t>カイハツ</t>
    </rPh>
    <rPh sb="7" eb="9">
      <t>コウシャ</t>
    </rPh>
    <phoneticPr fontId="2"/>
  </si>
  <si>
    <t>-</t>
    <phoneticPr fontId="2"/>
  </si>
  <si>
    <t>愛する飯山ふるさと基金</t>
    <rPh sb="0" eb="1">
      <t>アイ</t>
    </rPh>
    <rPh sb="3" eb="5">
      <t>イイヤマ</t>
    </rPh>
    <rPh sb="9" eb="11">
      <t>キキン</t>
    </rPh>
    <phoneticPr fontId="5"/>
  </si>
  <si>
    <t>飯山市産業振興基金</t>
    <rPh sb="0" eb="3">
      <t>イイヤマシ</t>
    </rPh>
    <rPh sb="3" eb="5">
      <t>サンギョウ</t>
    </rPh>
    <rPh sb="5" eb="7">
      <t>シンコウ</t>
    </rPh>
    <rPh sb="7" eb="9">
      <t>キキン</t>
    </rPh>
    <phoneticPr fontId="5"/>
  </si>
  <si>
    <t>飯山市情報化推進基金</t>
    <rPh sb="0" eb="3">
      <t>イイヤマシ</t>
    </rPh>
    <rPh sb="3" eb="6">
      <t>ジョウホウカ</t>
    </rPh>
    <rPh sb="6" eb="8">
      <t>スイシン</t>
    </rPh>
    <rPh sb="8" eb="10">
      <t>キキン</t>
    </rPh>
    <phoneticPr fontId="5"/>
  </si>
  <si>
    <t>飯山市退職手当基金</t>
    <rPh sb="0" eb="3">
      <t>イイヤマシ</t>
    </rPh>
    <rPh sb="3" eb="5">
      <t>タイショク</t>
    </rPh>
    <rPh sb="5" eb="7">
      <t>テアテ</t>
    </rPh>
    <rPh sb="7" eb="9">
      <t>キキン</t>
    </rPh>
    <phoneticPr fontId="5"/>
  </si>
  <si>
    <t>-</t>
    <phoneticPr fontId="2"/>
  </si>
  <si>
    <t>飯山市環境施設整備基金</t>
    <rPh sb="0" eb="3">
      <t>イイヤマシ</t>
    </rPh>
    <rPh sb="3" eb="5">
      <t>カンキョウ</t>
    </rPh>
    <rPh sb="5" eb="7">
      <t>シセツ</t>
    </rPh>
    <rPh sb="7" eb="9">
      <t>セイビ</t>
    </rPh>
    <rPh sb="9" eb="11">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</si>
  <si>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</si>
  <si>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</si>
  <si>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</si>
  <si>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</si>
  <si>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</si>
  <si>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</si>
  <si>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</si>
  <si>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</si>
  <si>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</si>
  <si>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</si>
  <si>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公営企業債等の償還が進んできており、将来負担比率が年々低下している。一方、有形固定資産減価償却率は類似団体内平均値よりも高い状況となっており、主な要因としてインフラ資産の建物（ポンプ場等）の減価償却率が高いことが挙げられる。個別施設計画に基づき、今後、老朽化対策に積極的に取り組んでいく。 </t>
    <rPh sb="0" eb="2">
      <t>コウエイ</t>
    </rPh>
    <rPh sb="2" eb="4">
      <t>キギョウ</t>
    </rPh>
    <rPh sb="4" eb="5">
      <t>サイ</t>
    </rPh>
    <rPh sb="5" eb="6">
      <t>トウ</t>
    </rPh>
    <rPh sb="7" eb="9">
      <t>ショウカン</t>
    </rPh>
    <rPh sb="10" eb="11">
      <t>スス</t>
    </rPh>
    <rPh sb="18" eb="20">
      <t>ショウライ</t>
    </rPh>
    <rPh sb="20" eb="22">
      <t>フタン</t>
    </rPh>
    <rPh sb="22" eb="24">
      <t>ヒリツ</t>
    </rPh>
    <rPh sb="25" eb="27">
      <t>ネンネン</t>
    </rPh>
    <rPh sb="27" eb="29">
      <t>テイカ</t>
    </rPh>
    <rPh sb="34" eb="36">
      <t>イッポウ</t>
    </rPh>
    <rPh sb="37" eb="39">
      <t>ユウケイ</t>
    </rPh>
    <rPh sb="39" eb="41">
      <t>コテイ</t>
    </rPh>
    <rPh sb="41" eb="43">
      <t>シサン</t>
    </rPh>
    <rPh sb="43" eb="45">
      <t>ゲンカ</t>
    </rPh>
    <rPh sb="45" eb="47">
      <t>ショウキャク</t>
    </rPh>
    <rPh sb="47" eb="48">
      <t>リツ</t>
    </rPh>
    <rPh sb="49" eb="51">
      <t>ルイジ</t>
    </rPh>
    <rPh sb="51" eb="53">
      <t>ダンタイ</t>
    </rPh>
    <rPh sb="53" eb="54">
      <t>ナイ</t>
    </rPh>
    <rPh sb="54" eb="57">
      <t>ヘイキンチ</t>
    </rPh>
    <rPh sb="60" eb="61">
      <t>タカ</t>
    </rPh>
    <rPh sb="62" eb="64">
      <t>ジョウキョウ</t>
    </rPh>
    <rPh sb="71" eb="72">
      <t>オモ</t>
    </rPh>
    <rPh sb="73" eb="75">
      <t>ヨウイン</t>
    </rPh>
    <rPh sb="82" eb="84">
      <t>シサン</t>
    </rPh>
    <rPh sb="85" eb="87">
      <t>タテモノ</t>
    </rPh>
    <rPh sb="91" eb="92">
      <t>ジョウ</t>
    </rPh>
    <rPh sb="92" eb="93">
      <t>トウ</t>
    </rPh>
    <rPh sb="95" eb="97">
      <t>ゲンカ</t>
    </rPh>
    <rPh sb="97" eb="99">
      <t>ショウキャク</t>
    </rPh>
    <rPh sb="99" eb="100">
      <t>リツ</t>
    </rPh>
    <rPh sb="101" eb="102">
      <t>タカ</t>
    </rPh>
    <rPh sb="106" eb="107">
      <t>ア</t>
    </rPh>
    <rPh sb="112" eb="114">
      <t>コベツ</t>
    </rPh>
    <rPh sb="114" eb="116">
      <t>シセツ</t>
    </rPh>
    <rPh sb="116" eb="118">
      <t>ケイカク</t>
    </rPh>
    <rPh sb="119" eb="120">
      <t>モト</t>
    </rPh>
    <phoneticPr fontId="5"/>
  </si>
  <si>
    <t>普通会計における地方債の残高は、令和元年東日本台風災害の復旧事業、過疎対策事業債の活用等により増加したが、愛するいいやまふるさと基金等、基金への積立を行ったことによる充当可能基金の増加により初めて数値が計上されなかった。実質公債費比率においては、類似団体内平均値が減少傾向にある中、横ばいとなっているものの、過去の過疎対策債の元金償還が始まっており、ここ数年がピークと見込んでいる。今後も公債費の適正化に努めていく必要がある。</t>
    <rPh sb="0" eb="2">
      <t>フツウ</t>
    </rPh>
    <rPh sb="2" eb="4">
      <t>カイケイ</t>
    </rPh>
    <rPh sb="8" eb="11">
      <t>チホウサイ</t>
    </rPh>
    <rPh sb="12" eb="14">
      <t>ザンダカ</t>
    </rPh>
    <rPh sb="16" eb="18">
      <t>レイワ</t>
    </rPh>
    <rPh sb="18" eb="20">
      <t>ガンネン</t>
    </rPh>
    <rPh sb="20" eb="21">
      <t>ヒガシ</t>
    </rPh>
    <rPh sb="21" eb="23">
      <t>ニホン</t>
    </rPh>
    <rPh sb="23" eb="25">
      <t>タイフウ</t>
    </rPh>
    <rPh sb="25" eb="27">
      <t>サイガイ</t>
    </rPh>
    <rPh sb="28" eb="30">
      <t>フッキュウ</t>
    </rPh>
    <rPh sb="30" eb="32">
      <t>ジギョウ</t>
    </rPh>
    <rPh sb="33" eb="35">
      <t>カソ</t>
    </rPh>
    <rPh sb="35" eb="37">
      <t>タイサク</t>
    </rPh>
    <rPh sb="37" eb="39">
      <t>ジギョウ</t>
    </rPh>
    <rPh sb="39" eb="40">
      <t>サイ</t>
    </rPh>
    <rPh sb="41" eb="43">
      <t>カツヨウ</t>
    </rPh>
    <rPh sb="43" eb="44">
      <t>トウ</t>
    </rPh>
    <rPh sb="47" eb="49">
      <t>ゾウカ</t>
    </rPh>
    <rPh sb="53" eb="54">
      <t>アイ</t>
    </rPh>
    <rPh sb="64" eb="66">
      <t>キキン</t>
    </rPh>
    <rPh sb="66" eb="67">
      <t>トウ</t>
    </rPh>
    <rPh sb="68" eb="70">
      <t>キキン</t>
    </rPh>
    <rPh sb="72" eb="74">
      <t>ツミタテ</t>
    </rPh>
    <rPh sb="75" eb="76">
      <t>オコナ</t>
    </rPh>
    <rPh sb="83" eb="85">
      <t>ジュウトウ</t>
    </rPh>
    <rPh sb="85" eb="87">
      <t>カノウ</t>
    </rPh>
    <rPh sb="87" eb="89">
      <t>キキン</t>
    </rPh>
    <rPh sb="90" eb="92">
      <t>ゾウカ</t>
    </rPh>
    <rPh sb="95" eb="96">
      <t>ハジ</t>
    </rPh>
    <rPh sb="98" eb="100">
      <t>スウチ</t>
    </rPh>
    <rPh sb="101" eb="103">
      <t>ケイジョウ</t>
    </rPh>
    <rPh sb="110" eb="112">
      <t>ジッシツ</t>
    </rPh>
    <rPh sb="112" eb="115">
      <t>コウサイヒ</t>
    </rPh>
    <rPh sb="115" eb="117">
      <t>ヒリツ</t>
    </rPh>
    <rPh sb="123" eb="125">
      <t>ルイジ</t>
    </rPh>
    <rPh sb="125" eb="127">
      <t>ダンタイ</t>
    </rPh>
    <rPh sb="127" eb="128">
      <t>ナイ</t>
    </rPh>
    <rPh sb="128" eb="131">
      <t>ヘイキンチ</t>
    </rPh>
    <rPh sb="132" eb="134">
      <t>ゲンショウ</t>
    </rPh>
    <rPh sb="134" eb="136">
      <t>ケイコウ</t>
    </rPh>
    <rPh sb="139" eb="140">
      <t>ナカ</t>
    </rPh>
    <rPh sb="141" eb="142">
      <t>ヨコ</t>
    </rPh>
    <rPh sb="154" eb="156">
      <t>カコ</t>
    </rPh>
    <rPh sb="157" eb="159">
      <t>カソ</t>
    </rPh>
    <rPh sb="159" eb="161">
      <t>タイサク</t>
    </rPh>
    <rPh sb="161" eb="162">
      <t>サイ</t>
    </rPh>
    <rPh sb="163" eb="165">
      <t>ガンキン</t>
    </rPh>
    <rPh sb="165" eb="167">
      <t>ショウカン</t>
    </rPh>
    <rPh sb="168" eb="169">
      <t>ハジ</t>
    </rPh>
    <rPh sb="177" eb="179">
      <t>スウネン</t>
    </rPh>
    <rPh sb="184" eb="186">
      <t>ミコ</t>
    </rPh>
    <rPh sb="191" eb="193">
      <t>コンゴ</t>
    </rPh>
    <rPh sb="194" eb="197">
      <t>コウサイヒ</t>
    </rPh>
    <rPh sb="198" eb="201">
      <t>テキセイカ</t>
    </rPh>
    <rPh sb="202" eb="203">
      <t>ツト</t>
    </rPh>
    <rPh sb="207" eb="209">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</si>
</sst>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87C718D-26DC-46CC-BCDF-9C8690CC583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83280</c:v>
                </c:pt>
                <c:pt idx="1">
                  <c:v>88968</c:v>
                </c:pt>
                <c:pt idx="2">
                  <c:v>85173</c:v>
                </c:pt>
                <c:pt idx="3">
                  <c:v>94081</c:v>
                </c:pt>
                <c:pt idx="4">
                  <c:v>92632</c:v>
                </c:pt>
              </c:numCache>
            </c:numRef>
          </c:val>
          <c:smooth val="0"/>
          <c:extLst>
            <c:ext xmlns:c16="http://schemas.microsoft.com/office/drawing/2014/chart" uri="{C3380CC4-5D6E-409C-BE32-E72D297353CC}">
              <c16:uniqueId val="{00000000-0C3A-433B-A1C3-F856EFA0CF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90849</c:v>
                </c:pt>
                <c:pt idx="1">
                  <c:v>72274</c:v>
                </c:pt>
                <c:pt idx="2">
                  <c:v>70747</c:v>
                </c:pt>
                <c:pt idx="3">
                  <c:v>96076</c:v>
                </c:pt>
                <c:pt idx="4">
                  <c:v>85604</c:v>
                </c:pt>
              </c:numCache>
            </c:numRef>
          </c:val>
          <c:smooth val="0"/>
          <c:extLst>
            <c:ext xmlns:c16="http://schemas.microsoft.com/office/drawing/2014/chart" uri="{C3380CC4-5D6E-409C-BE32-E72D297353CC}">
              <c16:uniqueId val="{00000001-0C3A-433B-A1C3-F856EFA0CF6C}"/>
            </c:ext>
          </c:extLst>
        </c:ser>
        <c:dLbls>
          <c:showLegendKey val="0"/>
          <c:showVal val="0"/>
          <c:showCatName val="0"/>
          <c:showSerName val="0"/>
          <c:showPercent val="0"/>
          <c:showBubbleSize val="0"/>
        </c:dLbls>
        <c:marker val="1"/>
        <c:smooth val="0"/>
        <c:axId val="817534136"/>
        <c:axId val="817530216"/>
      </c:lineChart>
      <c:catAx>
        <c:axId val="81753413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7530216"/>
        <c:crosses val="autoZero"/>
        <c:auto val="1"/>
        <c:lblAlgn val="ctr"/>
        <c:lblOffset val="100"/>
        <c:tickLblSkip val="1"/>
        <c:tickMarkSkip val="1"/>
        <c:noMultiLvlLbl val="0"/>
      </c:catAx>
      <c:valAx>
        <c:axId val="81753021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753413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10.15</c:v>
                </c:pt>
                <c:pt idx="1">
                  <c:v>10.58</c:v>
                </c:pt>
                <c:pt idx="2">
                  <c:v>9.5299999999999994</c:v>
                </c:pt>
                <c:pt idx="3">
                  <c:v>11.11</c:v>
                </c:pt>
                <c:pt idx="4">
                  <c:v>9.77</c:v>
                </c:pt>
              </c:numCache>
            </c:numRef>
          </c:val>
          <c:extLst>
            <c:ext xmlns:c16="http://schemas.microsoft.com/office/drawing/2014/chart" uri="{C3380CC4-5D6E-409C-BE32-E72D297353CC}">
              <c16:uniqueId val="{00000000-5F11-4E55-8331-64C5250CF00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18.98</c:v>
                </c:pt>
                <c:pt idx="1">
                  <c:v>20.100000000000001</c:v>
                </c:pt>
                <c:pt idx="2">
                  <c:v>19.8</c:v>
                </c:pt>
                <c:pt idx="3">
                  <c:v>18.28</c:v>
                </c:pt>
                <c:pt idx="4">
                  <c:v>18.64</c:v>
                </c:pt>
              </c:numCache>
            </c:numRef>
          </c:val>
          <c:extLst>
            <c:ext xmlns:c16="http://schemas.microsoft.com/office/drawing/2014/chart" uri="{C3380CC4-5D6E-409C-BE32-E72D297353CC}">
              <c16:uniqueId val="{00000001-5F11-4E55-8331-64C5250CF009}"/>
            </c:ext>
          </c:extLst>
        </c:ser>
        <c:dLbls>
          <c:showLegendKey val="0"/>
          <c:showVal val="0"/>
          <c:showCatName val="0"/>
          <c:showSerName val="0"/>
          <c:showPercent val="0"/>
          <c:showBubbleSize val="0"/>
        </c:dLbls>
        <c:gapWidth val="250"/>
        <c:overlap val="100"/>
        <c:axId val="817523944"/>
        <c:axId val="817538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3.21</c:v>
                </c:pt>
                <c:pt idx="1">
                  <c:v>1.43</c:v>
                </c:pt>
                <c:pt idx="2">
                  <c:v>-0.97</c:v>
                </c:pt>
                <c:pt idx="3">
                  <c:v>0.48</c:v>
                </c:pt>
                <c:pt idx="4">
                  <c:v>0.39</c:v>
                </c:pt>
              </c:numCache>
            </c:numRef>
          </c:val>
          <c:smooth val="0"/>
          <c:extLst>
            <c:ext xmlns:c16="http://schemas.microsoft.com/office/drawing/2014/chart" uri="{C3380CC4-5D6E-409C-BE32-E72D297353CC}">
              <c16:uniqueId val="{00000002-5F11-4E55-8331-64C5250CF009}"/>
            </c:ext>
          </c:extLst>
        </c:ser>
        <c:dLbls>
          <c:showLegendKey val="0"/>
          <c:showVal val="0"/>
          <c:showCatName val="0"/>
          <c:showSerName val="0"/>
          <c:showPercent val="0"/>
          <c:showBubbleSize val="0"/>
        </c:dLbls>
        <c:marker val="1"/>
        <c:smooth val="0"/>
        <c:axId val="817523944"/>
        <c:axId val="817538840"/>
      </c:lineChart>
      <c:catAx>
        <c:axId val="817523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17538840"/>
        <c:crosses val="autoZero"/>
        <c:auto val="1"/>
        <c:lblAlgn val="ctr"/>
        <c:lblOffset val="100"/>
        <c:tickLblSkip val="1"/>
        <c:tickMarkSkip val="1"/>
        <c:noMultiLvlLbl val="0"/>
      </c:catAx>
      <c:valAx>
        <c:axId val="817538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7523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1.74</c:v>
                </c:pt>
                <c:pt idx="2">
                  <c:v>#N/A</c:v>
                </c:pt>
                <c:pt idx="3">
                  <c:v>0.2</c:v>
                </c:pt>
                <c:pt idx="4">
                  <c:v>#N/A</c:v>
                </c:pt>
                <c:pt idx="5">
                  <c:v>0.12</c:v>
                </c:pt>
                <c:pt idx="6">
                  <c:v>#N/A</c:v>
                </c:pt>
                <c:pt idx="7">
                  <c:v>0.13</c:v>
                </c:pt>
                <c:pt idx="8">
                  <c:v>#N/A</c:v>
                </c:pt>
                <c:pt idx="9">
                  <c:v>0.06</c:v>
                </c:pt>
              </c:numCache>
            </c:numRef>
          </c:val>
          <c:extLst>
            <c:ext xmlns:c16="http://schemas.microsoft.com/office/drawing/2014/chart" uri="{C3380CC4-5D6E-409C-BE32-E72D297353CC}">
              <c16:uniqueId val="{00000000-2A5C-4629-81A2-9AD3C9E5300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A5C-4629-81A2-9AD3C9E53007}"/>
            </c:ext>
          </c:extLst>
        </c:ser>
        <c:ser>
          <c:idx val="2"/>
          <c:order val="2"/>
          <c:tx>
            <c:strRef>
              <c:f>データシート!$A$29</c:f>
              <c:strCache>
                <c:ptCount val="1"/>
                <c:pt idx="0">
                  <c:v>飯山市ケーブルテレビ事業特別会計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0.06</c:v>
                </c:pt>
                <c:pt idx="2">
                  <c:v>#N/A</c:v>
                </c:pt>
                <c:pt idx="3">
                  <c:v>7.0000000000000007E-2</c:v>
                </c:pt>
                <c:pt idx="4">
                  <c:v>#N/A</c:v>
                </c:pt>
                <c:pt idx="5">
                  <c:v>0.08</c:v>
                </c:pt>
                <c:pt idx="6">
                  <c:v>#N/A</c:v>
                </c:pt>
                <c:pt idx="7">
                  <c:v>0.03</c:v>
                </c:pt>
                <c:pt idx="8">
                  <c:v>#N/A</c:v>
                </c:pt>
                <c:pt idx="9">
                  <c:v>0.1</c:v>
                </c:pt>
              </c:numCache>
            </c:numRef>
          </c:val>
          <c:extLst>
            <c:ext xmlns:c16="http://schemas.microsoft.com/office/drawing/2014/chart" uri="{C3380CC4-5D6E-409C-BE32-E72D297353CC}">
              <c16:uniqueId val="{00000002-2A5C-4629-81A2-9AD3C9E53007}"/>
            </c:ext>
          </c:extLst>
        </c:ser>
        <c:ser>
          <c:idx val="3"/>
          <c:order val="3"/>
          <c:tx>
            <c:strRef>
              <c:f>データシート!$A$30</c:f>
              <c:strCache>
                <c:ptCount val="1"/>
                <c:pt idx="0">
                  <c:v>飯山市介護保険特別会計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0.53</c:v>
                </c:pt>
                <c:pt idx="2">
                  <c:v>#N/A</c:v>
                </c:pt>
                <c:pt idx="3">
                  <c:v>0.81</c:v>
                </c:pt>
                <c:pt idx="4">
                  <c:v>#N/A</c:v>
                </c:pt>
                <c:pt idx="5">
                  <c:v>1.06</c:v>
                </c:pt>
                <c:pt idx="6">
                  <c:v>#N/A</c:v>
                </c:pt>
                <c:pt idx="7">
                  <c:v>1.05</c:v>
                </c:pt>
                <c:pt idx="8">
                  <c:v>#N/A</c:v>
                </c:pt>
                <c:pt idx="9">
                  <c:v>0.22</c:v>
                </c:pt>
              </c:numCache>
            </c:numRef>
          </c:val>
          <c:extLst>
            <c:ext xmlns:c16="http://schemas.microsoft.com/office/drawing/2014/chart" uri="{C3380CC4-5D6E-409C-BE32-E72D297353CC}">
              <c16:uniqueId val="{00000003-2A5C-4629-81A2-9AD3C9E53007}"/>
            </c:ext>
          </c:extLst>
        </c:ser>
        <c:ser>
          <c:idx val="4"/>
          <c:order val="4"/>
          <c:tx>
            <c:strRef>
              <c:f>データシート!$A$31</c:f>
              <c:strCache>
                <c:ptCount val="1"/>
                <c:pt idx="0">
                  <c:v>飯山市農業集落排水事業特別会計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0.09</c:v>
                </c:pt>
                <c:pt idx="2">
                  <c:v>#N/A</c:v>
                </c:pt>
                <c:pt idx="3">
                  <c:v>0.17</c:v>
                </c:pt>
                <c:pt idx="4">
                  <c:v>#N/A</c:v>
                </c:pt>
                <c:pt idx="5">
                  <c:v>0.14000000000000001</c:v>
                </c:pt>
                <c:pt idx="6">
                  <c:v>#N/A</c:v>
                </c:pt>
                <c:pt idx="7">
                  <c:v>7.0000000000000007E-2</c:v>
                </c:pt>
                <c:pt idx="8">
                  <c:v>#N/A</c:v>
                </c:pt>
                <c:pt idx="9">
                  <c:v>0.24</c:v>
                </c:pt>
              </c:numCache>
            </c:numRef>
          </c:val>
          <c:extLst>
            <c:ext xmlns:c16="http://schemas.microsoft.com/office/drawing/2014/chart" uri="{C3380CC4-5D6E-409C-BE32-E72D297353CC}">
              <c16:uniqueId val="{00000004-2A5C-4629-81A2-9AD3C9E53007}"/>
            </c:ext>
          </c:extLst>
        </c:ser>
        <c:ser>
          <c:idx val="5"/>
          <c:order val="5"/>
          <c:tx>
            <c:strRef>
              <c:f>データシート!$A$32</c:f>
              <c:strCache>
                <c:ptCount val="1"/>
                <c:pt idx="0">
                  <c:v>飯山市特定環境保全公共下水道事業特別会計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0.05</c:v>
                </c:pt>
                <c:pt idx="2">
                  <c:v>#N/A</c:v>
                </c:pt>
                <c:pt idx="3">
                  <c:v>0.16</c:v>
                </c:pt>
                <c:pt idx="4">
                  <c:v>#N/A</c:v>
                </c:pt>
                <c:pt idx="5">
                  <c:v>0.27</c:v>
                </c:pt>
                <c:pt idx="6">
                  <c:v>#N/A</c:v>
                </c:pt>
                <c:pt idx="7">
                  <c:v>0.23</c:v>
                </c:pt>
                <c:pt idx="8">
                  <c:v>#N/A</c:v>
                </c:pt>
                <c:pt idx="9">
                  <c:v>0.32</c:v>
                </c:pt>
              </c:numCache>
            </c:numRef>
          </c:val>
          <c:extLst>
            <c:ext xmlns:c16="http://schemas.microsoft.com/office/drawing/2014/chart" uri="{C3380CC4-5D6E-409C-BE32-E72D297353CC}">
              <c16:uniqueId val="{00000005-2A5C-4629-81A2-9AD3C9E53007}"/>
            </c:ext>
          </c:extLst>
        </c:ser>
        <c:ser>
          <c:idx val="6"/>
          <c:order val="6"/>
          <c:tx>
            <c:strRef>
              <c:f>データシート!$A$33</c:f>
              <c:strCache>
                <c:ptCount val="1"/>
                <c:pt idx="0">
                  <c:v>飯山市国民健康保険特別会計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0.06</c:v>
                </c:pt>
                <c:pt idx="2">
                  <c:v>#N/A</c:v>
                </c:pt>
                <c:pt idx="3">
                  <c:v>0.47</c:v>
                </c:pt>
                <c:pt idx="4">
                  <c:v>#N/A</c:v>
                </c:pt>
                <c:pt idx="5">
                  <c:v>0.04</c:v>
                </c:pt>
                <c:pt idx="6">
                  <c:v>#N/A</c:v>
                </c:pt>
                <c:pt idx="7">
                  <c:v>0.08</c:v>
                </c:pt>
                <c:pt idx="8">
                  <c:v>#N/A</c:v>
                </c:pt>
                <c:pt idx="9">
                  <c:v>0.47</c:v>
                </c:pt>
              </c:numCache>
            </c:numRef>
          </c:val>
          <c:extLst>
            <c:ext xmlns:c16="http://schemas.microsoft.com/office/drawing/2014/chart" uri="{C3380CC4-5D6E-409C-BE32-E72D297353CC}">
              <c16:uniqueId val="{00000006-2A5C-4629-81A2-9AD3C9E53007}"/>
            </c:ext>
          </c:extLst>
        </c:ser>
        <c:ser>
          <c:idx val="7"/>
          <c:order val="7"/>
          <c:tx>
            <c:strRef>
              <c:f>データシート!$A$34</c:f>
              <c:strCache>
                <c:ptCount val="1"/>
                <c:pt idx="0">
                  <c:v>飯山市公共下水道事業特別会計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0.26</c:v>
                </c:pt>
                <c:pt idx="2">
                  <c:v>#N/A</c:v>
                </c:pt>
                <c:pt idx="3">
                  <c:v>0.16</c:v>
                </c:pt>
                <c:pt idx="4">
                  <c:v>#N/A</c:v>
                </c:pt>
                <c:pt idx="5">
                  <c:v>0.27</c:v>
                </c:pt>
                <c:pt idx="6">
                  <c:v>#N/A</c:v>
                </c:pt>
                <c:pt idx="7">
                  <c:v>0.23</c:v>
                </c:pt>
                <c:pt idx="8">
                  <c:v>#N/A</c:v>
                </c:pt>
                <c:pt idx="9">
                  <c:v>0.74</c:v>
                </c:pt>
              </c:numCache>
            </c:numRef>
          </c:val>
          <c:extLst>
            <c:ext xmlns:c16="http://schemas.microsoft.com/office/drawing/2014/chart" uri="{C3380CC4-5D6E-409C-BE32-E72D297353CC}">
              <c16:uniqueId val="{00000007-2A5C-4629-81A2-9AD3C9E5300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10.050000000000001</c:v>
                </c:pt>
                <c:pt idx="2">
                  <c:v>#N/A</c:v>
                </c:pt>
                <c:pt idx="3">
                  <c:v>10.47</c:v>
                </c:pt>
                <c:pt idx="4">
                  <c:v>#N/A</c:v>
                </c:pt>
                <c:pt idx="5">
                  <c:v>9.3800000000000008</c:v>
                </c:pt>
                <c:pt idx="6">
                  <c:v>#N/A</c:v>
                </c:pt>
                <c:pt idx="7">
                  <c:v>11.01</c:v>
                </c:pt>
                <c:pt idx="8">
                  <c:v>#N/A</c:v>
                </c:pt>
                <c:pt idx="9">
                  <c:v>9.61</c:v>
                </c:pt>
              </c:numCache>
            </c:numRef>
          </c:val>
          <c:extLst>
            <c:ext xmlns:c16="http://schemas.microsoft.com/office/drawing/2014/chart" uri="{C3380CC4-5D6E-409C-BE32-E72D297353CC}">
              <c16:uniqueId val="{00000008-2A5C-4629-81A2-9AD3C9E53007}"/>
            </c:ext>
          </c:extLst>
        </c:ser>
        <c:ser>
          <c:idx val="9"/>
          <c:order val="9"/>
          <c:tx>
            <c:strRef>
              <c:f>データシート!$A$36</c:f>
              <c:strCache>
                <c:ptCount val="1"/>
                <c:pt idx="0">
                  <c:v>飯山市水道事業会計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7.8</c:v>
                </c:pt>
                <c:pt idx="2">
                  <c:v>#N/A</c:v>
                </c:pt>
                <c:pt idx="3">
                  <c:v>10.88</c:v>
                </c:pt>
                <c:pt idx="4">
                  <c:v>#N/A</c:v>
                </c:pt>
                <c:pt idx="5">
                  <c:v>12.17</c:v>
                </c:pt>
                <c:pt idx="6">
                  <c:v>#N/A</c:v>
                </c:pt>
                <c:pt idx="7">
                  <c:v>13.66</c:v>
                </c:pt>
                <c:pt idx="8">
                  <c:v>#N/A</c:v>
                </c:pt>
                <c:pt idx="9">
                  <c:v>14.12</c:v>
                </c:pt>
              </c:numCache>
            </c:numRef>
          </c:val>
          <c:extLst>
            <c:ext xmlns:c16="http://schemas.microsoft.com/office/drawing/2014/chart" uri="{C3380CC4-5D6E-409C-BE32-E72D297353CC}">
              <c16:uniqueId val="{00000009-2A5C-4629-81A2-9AD3C9E53007}"/>
            </c:ext>
          </c:extLst>
        </c:ser>
        <c:dLbls>
          <c:showLegendKey val="0"/>
          <c:showVal val="0"/>
          <c:showCatName val="0"/>
          <c:showSerName val="0"/>
          <c:showPercent val="0"/>
          <c:showBubbleSize val="0"/>
        </c:dLbls>
        <c:gapWidth val="150"/>
        <c:overlap val="100"/>
        <c:axId val="817537664"/>
        <c:axId val="817539232"/>
      </c:barChart>
      <c:catAx>
        <c:axId val="81753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17539232"/>
        <c:crosses val="autoZero"/>
        <c:auto val="1"/>
        <c:lblAlgn val="ctr"/>
        <c:lblOffset val="100"/>
        <c:tickLblSkip val="1"/>
        <c:tickMarkSkip val="1"/>
        <c:noMultiLvlLbl val="0"/>
      </c:catAx>
      <c:valAx>
        <c:axId val="817539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7537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1418</c:v>
                </c:pt>
                <c:pt idx="5">
                  <c:v>1438</c:v>
                </c:pt>
                <c:pt idx="8">
                  <c:v>1504</c:v>
                </c:pt>
                <c:pt idx="11">
                  <c:v>1653</c:v>
                </c:pt>
                <c:pt idx="14">
                  <c:v>1749</c:v>
                </c:pt>
              </c:numCache>
            </c:numRef>
          </c:val>
          <c:extLst>
            <c:ext xmlns:c16="http://schemas.microsoft.com/office/drawing/2014/chart" uri="{C3380CC4-5D6E-409C-BE32-E72D297353CC}">
              <c16:uniqueId val="{00000000-D49E-430B-B3B4-BAD016B9FA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49E-430B-B3B4-BAD016B9FA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49E-430B-B3B4-BAD016B9FA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159</c:v>
                </c:pt>
                <c:pt idx="3">
                  <c:v>182</c:v>
                </c:pt>
                <c:pt idx="6">
                  <c:v>200</c:v>
                </c:pt>
                <c:pt idx="9">
                  <c:v>202</c:v>
                </c:pt>
                <c:pt idx="12">
                  <c:v>187</c:v>
                </c:pt>
              </c:numCache>
            </c:numRef>
          </c:val>
          <c:extLst>
            <c:ext xmlns:c16="http://schemas.microsoft.com/office/drawing/2014/chart" uri="{C3380CC4-5D6E-409C-BE32-E72D297353CC}">
              <c16:uniqueId val="{00000003-D49E-430B-B3B4-BAD016B9FA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920</c:v>
                </c:pt>
                <c:pt idx="3">
                  <c:v>935</c:v>
                </c:pt>
                <c:pt idx="6">
                  <c:v>932</c:v>
                </c:pt>
                <c:pt idx="9">
                  <c:v>851</c:v>
                </c:pt>
                <c:pt idx="12">
                  <c:v>811</c:v>
                </c:pt>
              </c:numCache>
            </c:numRef>
          </c:val>
          <c:extLst>
            <c:ext xmlns:c16="http://schemas.microsoft.com/office/drawing/2014/chart" uri="{C3380CC4-5D6E-409C-BE32-E72D297353CC}">
              <c16:uniqueId val="{00000004-D49E-430B-B3B4-BAD016B9FA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9E-430B-B3B4-BAD016B9FA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49E-430B-B3B4-BAD016B9FA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1046</c:v>
                </c:pt>
                <c:pt idx="3">
                  <c:v>1091</c:v>
                </c:pt>
                <c:pt idx="6">
                  <c:v>1132</c:v>
                </c:pt>
                <c:pt idx="9">
                  <c:v>1395</c:v>
                </c:pt>
                <c:pt idx="12">
                  <c:v>1528</c:v>
                </c:pt>
              </c:numCache>
            </c:numRef>
          </c:val>
          <c:extLst>
            <c:ext xmlns:c16="http://schemas.microsoft.com/office/drawing/2014/chart" uri="{C3380CC4-5D6E-409C-BE32-E72D297353CC}">
              <c16:uniqueId val="{00000007-D49E-430B-B3B4-BAD016B9FAF4}"/>
            </c:ext>
          </c:extLst>
        </c:ser>
        <c:dLbls>
          <c:showLegendKey val="0"/>
          <c:showVal val="0"/>
          <c:showCatName val="0"/>
          <c:showSerName val="0"/>
          <c:showPercent val="0"/>
          <c:showBubbleSize val="0"/>
        </c:dLbls>
        <c:gapWidth val="100"/>
        <c:overlap val="100"/>
        <c:axId val="817538448"/>
        <c:axId val="8175372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707</c:v>
                </c:pt>
                <c:pt idx="2">
                  <c:v>#N/A</c:v>
                </c:pt>
                <c:pt idx="3">
                  <c:v>#N/A</c:v>
                </c:pt>
                <c:pt idx="4">
                  <c:v>770</c:v>
                </c:pt>
                <c:pt idx="5">
                  <c:v>#N/A</c:v>
                </c:pt>
                <c:pt idx="6">
                  <c:v>#N/A</c:v>
                </c:pt>
                <c:pt idx="7">
                  <c:v>760</c:v>
                </c:pt>
                <c:pt idx="8">
                  <c:v>#N/A</c:v>
                </c:pt>
                <c:pt idx="9">
                  <c:v>#N/A</c:v>
                </c:pt>
                <c:pt idx="10">
                  <c:v>795</c:v>
                </c:pt>
                <c:pt idx="11">
                  <c:v>#N/A</c:v>
                </c:pt>
                <c:pt idx="12">
                  <c:v>#N/A</c:v>
                </c:pt>
                <c:pt idx="13">
                  <c:v>777</c:v>
                </c:pt>
                <c:pt idx="14">
                  <c:v>#N/A</c:v>
                </c:pt>
              </c:numCache>
            </c:numRef>
          </c:val>
          <c:smooth val="0"/>
          <c:extLst>
            <c:ext xmlns:c16="http://schemas.microsoft.com/office/drawing/2014/chart" uri="{C3380CC4-5D6E-409C-BE32-E72D297353CC}">
              <c16:uniqueId val="{00000008-D49E-430B-B3B4-BAD016B9FAF4}"/>
            </c:ext>
          </c:extLst>
        </c:ser>
        <c:dLbls>
          <c:showLegendKey val="0"/>
          <c:showVal val="0"/>
          <c:showCatName val="0"/>
          <c:showSerName val="0"/>
          <c:showPercent val="0"/>
          <c:showBubbleSize val="0"/>
        </c:dLbls>
        <c:marker val="1"/>
        <c:smooth val="0"/>
        <c:axId val="817538448"/>
        <c:axId val="817537272"/>
      </c:lineChart>
      <c:catAx>
        <c:axId val="817538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17537272"/>
        <c:crosses val="autoZero"/>
        <c:auto val="1"/>
        <c:lblAlgn val="ctr"/>
        <c:lblOffset val="100"/>
        <c:tickLblSkip val="1"/>
        <c:tickMarkSkip val="1"/>
        <c:noMultiLvlLbl val="0"/>
      </c:catAx>
      <c:valAx>
        <c:axId val="8175372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17538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17369</c:v>
                </c:pt>
                <c:pt idx="5">
                  <c:v>17258</c:v>
                </c:pt>
                <c:pt idx="8">
                  <c:v>17090</c:v>
                </c:pt>
                <c:pt idx="11">
                  <c:v>17017</c:v>
                </c:pt>
                <c:pt idx="14">
                  <c:v>17029</c:v>
                </c:pt>
              </c:numCache>
            </c:numRef>
          </c:val>
          <c:extLst>
            <c:ext xmlns:c16="http://schemas.microsoft.com/office/drawing/2014/chart" uri="{C3380CC4-5D6E-409C-BE32-E72D297353CC}">
              <c16:uniqueId val="{00000000-729D-434C-B8C3-DDB018C338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998</c:v>
                </c:pt>
                <c:pt idx="5">
                  <c:v>891</c:v>
                </c:pt>
                <c:pt idx="8">
                  <c:v>970</c:v>
                </c:pt>
                <c:pt idx="11">
                  <c:v>938</c:v>
                </c:pt>
                <c:pt idx="14">
                  <c:v>878</c:v>
                </c:pt>
              </c:numCache>
            </c:numRef>
          </c:val>
          <c:extLst>
            <c:ext xmlns:c16="http://schemas.microsoft.com/office/drawing/2014/chart" uri="{C3380CC4-5D6E-409C-BE32-E72D297353CC}">
              <c16:uniqueId val="{00000001-729D-434C-B8C3-DDB018C338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4632</c:v>
                </c:pt>
                <c:pt idx="5">
                  <c:v>4847</c:v>
                </c:pt>
                <c:pt idx="8">
                  <c:v>4948</c:v>
                </c:pt>
                <c:pt idx="11">
                  <c:v>5064</c:v>
                </c:pt>
                <c:pt idx="14">
                  <c:v>5958</c:v>
                </c:pt>
              </c:numCache>
            </c:numRef>
          </c:val>
          <c:extLst>
            <c:ext xmlns:c16="http://schemas.microsoft.com/office/drawing/2014/chart" uri="{C3380CC4-5D6E-409C-BE32-E72D297353CC}">
              <c16:uniqueId val="{00000002-729D-434C-B8C3-DDB018C338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29D-434C-B8C3-DDB018C338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29D-434C-B8C3-DDB018C338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9D-434C-B8C3-DDB018C338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2091</c:v>
                </c:pt>
                <c:pt idx="3">
                  <c:v>2024</c:v>
                </c:pt>
                <c:pt idx="6">
                  <c:v>1963</c:v>
                </c:pt>
                <c:pt idx="9">
                  <c:v>1987</c:v>
                </c:pt>
                <c:pt idx="12">
                  <c:v>1926</c:v>
                </c:pt>
              </c:numCache>
            </c:numRef>
          </c:val>
          <c:extLst>
            <c:ext xmlns:c16="http://schemas.microsoft.com/office/drawing/2014/chart" uri="{C3380CC4-5D6E-409C-BE32-E72D297353CC}">
              <c16:uniqueId val="{00000006-729D-434C-B8C3-DDB018C338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1599</c:v>
                </c:pt>
                <c:pt idx="3">
                  <c:v>1400</c:v>
                </c:pt>
                <c:pt idx="6">
                  <c:v>1188</c:v>
                </c:pt>
                <c:pt idx="9">
                  <c:v>987</c:v>
                </c:pt>
                <c:pt idx="12">
                  <c:v>797</c:v>
                </c:pt>
              </c:numCache>
            </c:numRef>
          </c:val>
          <c:extLst>
            <c:ext xmlns:c16="http://schemas.microsoft.com/office/drawing/2014/chart" uri="{C3380CC4-5D6E-409C-BE32-E72D297353CC}">
              <c16:uniqueId val="{00000007-729D-434C-B8C3-DDB018C338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8874</c:v>
                </c:pt>
                <c:pt idx="3">
                  <c:v>8248</c:v>
                </c:pt>
                <c:pt idx="6">
                  <c:v>7759</c:v>
                </c:pt>
                <c:pt idx="9">
                  <c:v>7399</c:v>
                </c:pt>
                <c:pt idx="12">
                  <c:v>6996</c:v>
                </c:pt>
              </c:numCache>
            </c:numRef>
          </c:val>
          <c:extLst>
            <c:ext xmlns:c16="http://schemas.microsoft.com/office/drawing/2014/chart" uri="{C3380CC4-5D6E-409C-BE32-E72D297353CC}">
              <c16:uniqueId val="{00000008-729D-434C-B8C3-DDB018C338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986</c:v>
                </c:pt>
                <c:pt idx="3">
                  <c:v>803</c:v>
                </c:pt>
                <c:pt idx="6">
                  <c:v>748</c:v>
                </c:pt>
                <c:pt idx="9">
                  <c:v>658</c:v>
                </c:pt>
                <c:pt idx="12">
                  <c:v>574</c:v>
                </c:pt>
              </c:numCache>
            </c:numRef>
          </c:val>
          <c:extLst>
            <c:ext xmlns:c16="http://schemas.microsoft.com/office/drawing/2014/chart" uri="{C3380CC4-5D6E-409C-BE32-E72D297353CC}">
              <c16:uniqueId val="{00000009-729D-434C-B8C3-DDB018C338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12247</c:v>
                </c:pt>
                <c:pt idx="3">
                  <c:v>12437</c:v>
                </c:pt>
                <c:pt idx="6">
                  <c:v>12566</c:v>
                </c:pt>
                <c:pt idx="9">
                  <c:v>13085</c:v>
                </c:pt>
                <c:pt idx="12">
                  <c:v>13326</c:v>
                </c:pt>
              </c:numCache>
            </c:numRef>
          </c:val>
          <c:extLst>
            <c:ext xmlns:c16="http://schemas.microsoft.com/office/drawing/2014/chart" uri="{C3380CC4-5D6E-409C-BE32-E72D297353CC}">
              <c16:uniqueId val="{0000000A-729D-434C-B8C3-DDB018C3383C}"/>
            </c:ext>
          </c:extLst>
        </c:ser>
        <c:dLbls>
          <c:showLegendKey val="0"/>
          <c:showVal val="0"/>
          <c:showCatName val="0"/>
          <c:showSerName val="0"/>
          <c:showPercent val="0"/>
          <c:showBubbleSize val="0"/>
        </c:dLbls>
        <c:gapWidth val="100"/>
        <c:overlap val="100"/>
        <c:axId val="653806432"/>
        <c:axId val="653808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2797</c:v>
                </c:pt>
                <c:pt idx="2">
                  <c:v>#N/A</c:v>
                </c:pt>
                <c:pt idx="3">
                  <c:v>#N/A</c:v>
                </c:pt>
                <c:pt idx="4">
                  <c:v>1917</c:v>
                </c:pt>
                <c:pt idx="5">
                  <c:v>#N/A</c:v>
                </c:pt>
                <c:pt idx="6">
                  <c:v>#N/A</c:v>
                </c:pt>
                <c:pt idx="7">
                  <c:v>1215</c:v>
                </c:pt>
                <c:pt idx="8">
                  <c:v>#N/A</c:v>
                </c:pt>
                <c:pt idx="9">
                  <c:v>#N/A</c:v>
                </c:pt>
                <c:pt idx="10">
                  <c:v>1096</c:v>
                </c:pt>
                <c:pt idx="11">
                  <c:v>#N/A</c:v>
                </c:pt>
                <c:pt idx="12">
                  <c:v>#N/A</c:v>
                </c:pt>
                <c:pt idx="13">
                  <c:v>0</c:v>
                </c:pt>
                <c:pt idx="14">
                  <c:v>#N/A</c:v>
                </c:pt>
              </c:numCache>
            </c:numRef>
          </c:val>
          <c:smooth val="0"/>
          <c:extLst>
            <c:ext xmlns:c16="http://schemas.microsoft.com/office/drawing/2014/chart" uri="{C3380CC4-5D6E-409C-BE32-E72D297353CC}">
              <c16:uniqueId val="{0000000B-729D-434C-B8C3-DDB018C3383C}"/>
            </c:ext>
          </c:extLst>
        </c:ser>
        <c:dLbls>
          <c:showLegendKey val="0"/>
          <c:showVal val="0"/>
          <c:showCatName val="0"/>
          <c:showSerName val="0"/>
          <c:showPercent val="0"/>
          <c:showBubbleSize val="0"/>
        </c:dLbls>
        <c:marker val="1"/>
        <c:smooth val="0"/>
        <c:axId val="653806432"/>
        <c:axId val="653808392"/>
      </c:lineChart>
      <c:catAx>
        <c:axId val="653806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53808392"/>
        <c:crosses val="autoZero"/>
        <c:auto val="1"/>
        <c:lblAlgn val="ctr"/>
        <c:lblOffset val="100"/>
        <c:tickLblSkip val="1"/>
        <c:tickMarkSkip val="1"/>
        <c:noMultiLvlLbl val="0"/>
      </c:catAx>
      <c:valAx>
        <c:axId val="653808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53806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1541</c:v>
                </c:pt>
                <c:pt idx="1">
                  <c:v>1443</c:v>
                </c:pt>
                <c:pt idx="2">
                  <c:v>1544</c:v>
                </c:pt>
              </c:numCache>
            </c:numRef>
          </c:val>
          <c:extLst>
            <c:ext xmlns:c16="http://schemas.microsoft.com/office/drawing/2014/chart" uri="{C3380CC4-5D6E-409C-BE32-E72D297353CC}">
              <c16:uniqueId val="{00000000-6542-4D82-91F2-CF6E4F933D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613</c:v>
                </c:pt>
                <c:pt idx="1">
                  <c:v>614</c:v>
                </c:pt>
                <c:pt idx="2">
                  <c:v>714</c:v>
                </c:pt>
              </c:numCache>
            </c:numRef>
          </c:val>
          <c:extLst>
            <c:ext xmlns:c16="http://schemas.microsoft.com/office/drawing/2014/chart" uri="{C3380CC4-5D6E-409C-BE32-E72D297353CC}">
              <c16:uniqueId val="{00000001-6542-4D82-91F2-CF6E4F933D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2373</c:v>
                </c:pt>
                <c:pt idx="1">
                  <c:v>2580</c:v>
                </c:pt>
                <c:pt idx="2">
                  <c:v>3196</c:v>
                </c:pt>
              </c:numCache>
            </c:numRef>
          </c:val>
          <c:extLst>
            <c:ext xmlns:c16="http://schemas.microsoft.com/office/drawing/2014/chart" uri="{C3380CC4-5D6E-409C-BE32-E72D297353CC}">
              <c16:uniqueId val="{00000002-6542-4D82-91F2-CF6E4F933D43}"/>
            </c:ext>
          </c:extLst>
        </c:ser>
        <c:dLbls>
          <c:showLegendKey val="0"/>
          <c:showVal val="0"/>
          <c:showCatName val="0"/>
          <c:showSerName val="0"/>
          <c:showPercent val="0"/>
          <c:showBubbleSize val="0"/>
        </c:dLbls>
        <c:gapWidth val="120"/>
        <c:overlap val="100"/>
        <c:axId val="817536880"/>
        <c:axId val="848794792"/>
      </c:barChart>
      <c:catAx>
        <c:axId val="817536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848794792"/>
        <c:crosses val="autoZero"/>
        <c:auto val="1"/>
        <c:lblAlgn val="ctr"/>
        <c:lblOffset val="100"/>
        <c:tickLblSkip val="1"/>
        <c:tickMarkSkip val="1"/>
        <c:noMultiLvlLbl val="0"/>
      </c:catAx>
      <c:valAx>
        <c:axId val="84879479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817536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{9BE60A56-40B4-49C2-8D42-5E5A1CB736E0}</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5AC-44D9-ADB4-34817A477EA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{26665114-E12B-4ED9-A077-C564FA349A3B}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5AC-44D9-ADB4-34817A477EA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{82BAF1A8-48F5-4AC0-B10B-37889336ADE2}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5AC-44D9-ADB4-34817A477EA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{86FF5225-3C3B-4A75-A277-A0CBC50402CA}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5AC-44D9-ADB4-34817A477EA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{D3CB5DB9-4010-47AB-BDDD-66C8AE39BD6A}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5AC-44D9-ADB4-34817A477EA1}"/>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{3AF311D7-92D8-4047-ADC3-7B9CCBA98631}</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5AC-44D9-ADB4-34817A477EA1}"/>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{993C5042-E0A3-4507-9FD8-898F380DC9FD}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5AC-44D9-ADB4-34817A477EA1}"/>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{40694722-970C-476B-8702-80AF207A6117}</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5AC-44D9-ADB4-34817A477EA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{43FC455E-3082-4807-8021-A0823D434802}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5AC-44D9-ADB4-34817A477EA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69.599999999999994</c:v>
                </c:pt>
                <c:pt idx="8">
                  <c:v>71.099999999999994</c:v>
                </c:pt>
                <c:pt idx="16">
                  <c:v>72.2</c:v>
                </c:pt>
                <c:pt idx="24">
                  <c:v>73.2</c:v>
                </c:pt>
                <c:pt idx="32">
                  <c:v>74</c:v>
                </c:pt>
              </c:numCache>
            </c:numRef>
          </c:xVal>
          <c:yVal>
            <c:numRef>
              <c:f>公会計指標分析・財政指標組合せ分析表!$BP$51:$DC$51</c:f>
              <c:numCache>
                <c:formatCode>#,##0.0;"▲ "#,##0.0</c:formatCode>
                <c:ptCount val="40"/>
                <c:pt idx="0">
                  <c:v>43.6</c:v>
                </c:pt>
                <c:pt idx="8">
                  <c:v>30.2</c:v>
                </c:pt>
                <c:pt idx="16">
                  <c:v>19</c:v>
                </c:pt>
                <c:pt idx="24">
                  <c:v>17.2</c:v>
                </c:pt>
              </c:numCache>
            </c:numRef>
          </c:yVal>
          <c:smooth val="0"/>
          <c:extLst>
            <c:ext xmlns:c16="http://schemas.microsoft.com/office/drawing/2014/chart" uri="{C3380CC4-5D6E-409C-BE32-E72D297353CC}">
              <c16:uniqueId val="{00000009-C5AC-44D9-ADB4-34817A477EA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{67348D5C-B456-43C0-A576-97B8E212512B}</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5AC-44D9-ADB4-34817A477EA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{C4016D88-1B9C-4085-920A-E54F9336AB94}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5AC-44D9-ADB4-34817A477EA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{985EF245-0BE5-403B-AF78-AC7F76AEC1EC}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5AC-44D9-ADB4-34817A477EA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{ABB7FF8C-C372-4792-B810-636D681C066F}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5AC-44D9-ADB4-34817A477EA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{9E9E8CA0-9108-416E-B3F2-2C924A9E08D0}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5AC-44D9-ADB4-34817A477EA1}"/>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{7B9C929A-7621-4657-B3D1-9AA2E23CFB07}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5AC-44D9-ADB4-34817A477EA1}"/>
                </c:ext>
              </c:extLst>
            </c:dLbl>
            <c:dLbl>
              <c:idx val="16"/>
              <c:layout>
                <c:manualLayout>
                  <c:x val="-2.128728744528961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{2BC78593-DB32-47BA-8CCE-6609BE55CB64}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5AC-44D9-ADB4-34817A477EA1}"/>
                </c:ext>
              </c:extLst>
            </c:dLbl>
            <c:dLbl>
              <c:idx val="24"/>
              <c:layout>
                <c:manualLayout>
                  <c:x val="-4.2873663674516851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{106C66A1-1DD7-438A-A8CC-1633AD932F2A}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5AC-44D9-ADB4-34817A477EA1}"/>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{F9AD7501-2912-42A4-AED6-893571E778B7}</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5AC-44D9-ADB4-34817A477EA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58.3</c:v>
                </c:pt>
                <c:pt idx="8">
                  <c:v>59.6</c:v>
                </c:pt>
                <c:pt idx="16">
                  <c:v>60.8</c:v>
                </c:pt>
                <c:pt idx="24">
                  <c:v>61</c:v>
                </c:pt>
                <c:pt idx="32">
                  <c:v>63</c:v>
                </c:pt>
              </c:numCache>
            </c:numRef>
          </c:xVal>
          <c:yVal>
            <c:numRef>
              <c:f>公会計指標分析・財政指標組合せ分析表!$BP$55:$DC$55</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C5AC-44D9-ADB4-34817A477EA1}"/>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{F4D791F3-90CD-4E89-B45A-AC165C1799D8}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FA03-41B1-B97F-FCDA864E51A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{2B0A3A14-1CF9-4EDD-8FCA-3460BD524918}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03-41B1-B97F-FCDA864E51A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{9262D3E3-12D5-4059-862D-DF0BE6472263}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03-41B1-B97F-FCDA864E51A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{40409A7A-A93B-46F1-89AF-C371DAD53D0A}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03-41B1-B97F-FCDA864E51A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{32F74FD3-99D7-48EC-A3AB-83F6E8F493A5}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03-41B1-B97F-FCDA864E51A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{6EBCF8A3-CBA9-466B-B2E4-582C326F9D1B}</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FA03-41B1-B97F-FCDA864E51A5}"/>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{99EC6494-5EF7-414B-901A-671AF4E180DC}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FA03-41B1-B97F-FCDA864E51A5}"/>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{188F7B15-2C5C-4070-AF3A-54D6A7284953}</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FA03-41B1-B97F-FCDA864E51A5}"/>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{6A515525-C0DE-4D78-846F-589C627C8E06}</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FA03-41B1-B97F-FCDA864E51A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10.7</c:v>
                </c:pt>
                <c:pt idx="8">
                  <c:v>11.2</c:v>
                </c:pt>
                <c:pt idx="16">
                  <c:v>11.7</c:v>
                </c:pt>
                <c:pt idx="24">
                  <c:v>12.2</c:v>
                </c:pt>
                <c:pt idx="32">
                  <c:v>12</c:v>
                </c:pt>
              </c:numCache>
            </c:numRef>
          </c:xVal>
          <c:yVal>
            <c:numRef>
              <c:f>公会計指標分析・財政指標組合せ分析表!$BP$73:$DC$73</c:f>
              <c:numCache>
                <c:formatCode>#,##0.0;"▲ "#,##0.0</c:formatCode>
                <c:ptCount val="40"/>
                <c:pt idx="0">
                  <c:v>43.6</c:v>
                </c:pt>
                <c:pt idx="8">
                  <c:v>30.2</c:v>
                </c:pt>
                <c:pt idx="16">
                  <c:v>19</c:v>
                </c:pt>
                <c:pt idx="24">
                  <c:v>17.2</c:v>
                </c:pt>
              </c:numCache>
            </c:numRef>
          </c:yVal>
          <c:smooth val="0"/>
          <c:extLst>
            <c:ext xmlns:c16="http://schemas.microsoft.com/office/drawing/2014/chart" uri="{C3380CC4-5D6E-409C-BE32-E72D297353CC}">
              <c16:uniqueId val="{00000009-FA03-41B1-B97F-FCDA864E51A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{A12EAF43-91D6-435D-A353-AD54DD27FCB8}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FA03-41B1-B97F-FCDA864E51A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{6DA1C351-9EC8-460D-BAC4-741C2DCFA790}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03-41B1-B97F-FCDA864E51A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{7018F1D3-F167-42B6-A41A-5A3C3F74B344}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03-41B1-B97F-FCDA864E51A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{C46F05F3-654B-4B11-AF11-25C767AC5141}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03-41B1-B97F-FCDA864E51A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{27552C3A-941D-4E0B-8194-BC7A93E8F25D}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03-41B1-B97F-FCDA864E51A5}"/>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{CA8B5B63-9B6C-49C7-A79A-50AB2F951564}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FA03-41B1-B97F-FCDA864E51A5}"/>
                </c:ext>
              </c:extLst>
            </c:dLbl>
            <c:dLbl>
              <c:idx val="16"/>
              <c:layout>
                <c:manualLayout>
                  <c:x val="-3.6621161056433163E-2"/>
                  <c:y val="-7.4195137087499488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{03E7C4EB-4EBD-432F-879F-1C9880C791D1}</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FA03-41B1-B97F-FCDA864E51A5}"/>
                </c:ext>
              </c:extLst>
            </c:dLbl>
            <c:dLbl>
              <c:idx val="24"/>
              <c:layout>
                <c:manualLayout>
                  <c:x val="-2.6647173287753192E-2"/>
                  <c:y val="-5.0638157088088491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{BDFF0626-5447-4A93-9847-1CE05C6015DC}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FA03-41B1-B97F-FCDA864E51A5}"/>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{8B65FA06-91E4-4752-8662-0808BDB57617}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FA03-41B1-B97F-FCDA864E51A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c:v>
                </c:pt>
                <c:pt idx="8">
                  <c:v>9.8000000000000007</c:v>
                </c:pt>
                <c:pt idx="16">
                  <c:v>9.6</c:v>
                </c:pt>
                <c:pt idx="24">
                  <c:v>9.5</c:v>
                </c:pt>
                <c:pt idx="32">
                  <c:v>9.1999999999999993</c:v>
                </c:pt>
              </c:numCache>
            </c:numRef>
          </c:xVal>
          <c:yVal>
            <c:numRef>
              <c:f>公会計指標分析・財政指標組合せ分析表!$BP$77:$DC$77</c:f>
              <c:numCache>
                <c:formatCode>#,##0.0;"▲ "#,##0.0</c:formatCode>
                <c:ptCount val="40"/>
                <c:pt idx="0">
                  <c:v>54.6</c:v>
                </c:pt>
                <c:pt idx="8">
                  <c:v>53.2</c:v>
                </c:pt>
                <c:pt idx="16">
                  <c:v>47.9</c:v>
                </c:pt>
                <c:pt idx="24">
                  <c:v>49</c:v>
                </c:pt>
                <c:pt idx="32">
                  <c:v>41.3</c:v>
                </c:pt>
              </c:numCache>
            </c:numRef>
          </c:yVal>
          <c:smooth val="0"/>
          <c:extLst>
            <c:ext xmlns:c16="http://schemas.microsoft.com/office/drawing/2014/chart" uri="{C3380CC4-5D6E-409C-BE32-E72D297353CC}">
              <c16:uniqueId val="{00000013-FA03-41B1-B97F-FCDA864E51A5}"/>
            </c:ext>
          </c:extLst>
        </c:ser>
        <c:dLbls>
          <c:showLegendKey val="0"/>
          <c:showVal val="1"/>
          <c:showCatName val="0"/>
          <c:showSerName val="0"/>
          <c:showPercent val="0"/>
          <c:showBubbleSize val="0"/>
        </c:dLbls>
        <c:axId val="84219776"/>
        <c:axId val="84234240"/>
      </c:scatterChart>
      <c:valAx>
        <c:axId val="84219776"/>
        <c:scaling>
          <c:orientation val="maxMin"/>
          <c:max val="13"/>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20,332
20,104
202.43
20,041,856
19,213,651
808,805
8,282,219
13,325,751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人口の減少や全国平均を上回る高齢化率(令和</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年４月現在</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39.3</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％)に加え、長引く不況や主要産業である農業及び観光業の低迷等により、財政基盤は弱く、依然として類似団体平均を下回っている。</a:t>
          </a:r>
          <a:endParaRPr lang="ja-JP" altLang="ja-JP" sz="11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は、地域経済の活性化の推進や人口増加対策、徴収努力を進めるなど、収入確保を図る。また、行財政健全化プランにおける適正な職員定数管理を含めた経常経費の抑制と、事務事業評価による施策の重点化を進め、財政の健全化を図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149225</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2142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64152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6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149225</xdr:rowOff>
    </xdr:from>
    <xdr:to>
      <xdr:col>24</xdr:col>
      <xdr:colOff>12700</xdr:colOff>
      <xdr:row>36</xdr:row>
      <xdr:rowOff>149225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2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75142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95250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115358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64558</xdr:rowOff>
    </xdr:from>
    <xdr:to>
      <xdr:col>7</xdr:col>
      <xdr:colOff>31750</xdr:colOff>
      <xdr:row>43</xdr:row>
      <xdr:rowOff>166158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150935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前年度から</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上昇</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し、類似団体平均を</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0.6</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％下回る</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91.9</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主な要因は、一般会計から下水道事業をはじめとした特別会計への繰出しによるものが大きく、他会計繰出金が含まれる「その他」項目は類似団体の中でも高水準になっている。当市は、全市下水道化計画を積極的に進め、約</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99</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下水道普及率を誇るが、短期間での整備により下水道会計への繰出しが多額となり、経常収支比率を押し上げる結果となった。下水道会計の健全経営を目指すとともに、行財政健全化プランによる人件費の適正な管理及び施設の管理経費など、更なる経常経費の抑制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58057</xdr:rowOff>
    </xdr:from>
    <xdr:to>
      <xdr:col>23</xdr:col>
      <xdr:colOff>133350</xdr:colOff>
      <xdr:row>66</xdr:row>
      <xdr:rowOff>165281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02157"/>
          <a:ext cx="0" cy="14788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137358</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53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165281</xdr:rowOff>
    </xdr:from>
    <xdr:to>
      <xdr:col>24</xdr:col>
      <xdr:colOff>12700</xdr:colOff>
      <xdr:row>66</xdr:row>
      <xdr:rowOff>165281</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80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144434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58057</xdr:rowOff>
    </xdr:from>
    <xdr:to>
      <xdr:col>24</xdr:col>
      <xdr:colOff>12700</xdr:colOff>
      <xdr:row>58</xdr:row>
      <xdr:rowOff>58057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0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39188</xdr:rowOff>
    </xdr:from>
    <xdr:to>
      <xdr:col>23</xdr:col>
      <xdr:colOff>133350</xdr:colOff>
      <xdr:row>60</xdr:row>
      <xdr:rowOff>56424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326188"/>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169834</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2853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26307</xdr:rowOff>
    </xdr:from>
    <xdr:to>
      <xdr:col>23</xdr:col>
      <xdr:colOff>184150</xdr:colOff>
      <xdr:row>60</xdr:row>
      <xdr:rowOff>127907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1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39188</xdr:rowOff>
    </xdr:from>
    <xdr:to>
      <xdr:col>19</xdr:col>
      <xdr:colOff>133350</xdr:colOff>
      <xdr:row>60</xdr:row>
      <xdr:rowOff>56424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3225800" y="10326188"/>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67673</xdr:rowOff>
    </xdr:from>
    <xdr:to>
      <xdr:col>19</xdr:col>
      <xdr:colOff>184150</xdr:colOff>
      <xdr:row>60</xdr:row>
      <xdr:rowOff>169273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154050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41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56424</xdr:rowOff>
    </xdr:from>
    <xdr:to>
      <xdr:col>15</xdr:col>
      <xdr:colOff>82550</xdr:colOff>
      <xdr:row>60</xdr:row>
      <xdr:rowOff>80554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34342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43543</xdr:rowOff>
    </xdr:from>
    <xdr:to>
      <xdr:col>15</xdr:col>
      <xdr:colOff>133350</xdr:colOff>
      <xdr:row>60</xdr:row>
      <xdr:rowOff>145143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129920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1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32294</xdr:rowOff>
    </xdr:from>
    <xdr:to>
      <xdr:col>11</xdr:col>
      <xdr:colOff>31750</xdr:colOff>
      <xdr:row>60</xdr:row>
      <xdr:rowOff>80554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031929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15966</xdr:rowOff>
    </xdr:from>
    <xdr:to>
      <xdr:col>11</xdr:col>
      <xdr:colOff>82550</xdr:colOff>
      <xdr:row>60</xdr:row>
      <xdr:rowOff>117566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146050</xdr:rowOff>
    </xdr:from>
    <xdr:to>
      <xdr:col>7</xdr:col>
      <xdr:colOff>31750</xdr:colOff>
      <xdr:row>60</xdr:row>
      <xdr:rowOff>76200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86377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5624</xdr:rowOff>
    </xdr:from>
    <xdr:to>
      <xdr:col>23</xdr:col>
      <xdr:colOff>184150</xdr:colOff>
      <xdr:row>60</xdr:row>
      <xdr:rowOff>107224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22151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3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159838</xdr:rowOff>
    </xdr:from>
    <xdr:to>
      <xdr:col>19</xdr:col>
      <xdr:colOff>184150</xdr:colOff>
      <xdr:row>60</xdr:row>
      <xdr:rowOff>89988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100165</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044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5624</xdr:rowOff>
    </xdr:from>
    <xdr:to>
      <xdr:col>15</xdr:col>
      <xdr:colOff>133350</xdr:colOff>
      <xdr:row>60</xdr:row>
      <xdr:rowOff>107224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117401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06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29754</xdr:rowOff>
    </xdr:from>
    <xdr:to>
      <xdr:col>11</xdr:col>
      <xdr:colOff>82550</xdr:colOff>
      <xdr:row>60</xdr:row>
      <xdr:rowOff>131354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116131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152944</xdr:rowOff>
    </xdr:from>
    <xdr:to>
      <xdr:col>7</xdr:col>
      <xdr:colOff>31750</xdr:colOff>
      <xdr:row>60</xdr:row>
      <xdr:rowOff>83094</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67871</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5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[272,235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類似団体平均を上回っている要因は、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物件費</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及び維持補修費が高いことにある。物件費では、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積極的に推進しているふるさと寄附金の返礼品に要する経費として需用費が平均と比較して</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162</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％と高水準になっている。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また、維持補修費では、豪雪地帯の当市の特徴として、除雪経費が類似団体と比べて高く、土木費において</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441</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％と類似団体を大幅に上回っている。今後は、第</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次行財政改革大綱による人件費の適正な管理、人件費を含めた経常的経費の抑制に努め、行政コストのスリム化を図っていく。</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69498</xdr:rowOff>
    </xdr:from>
    <xdr:to>
      <xdr:col>23</xdr:col>
      <xdr:colOff>133350</xdr:colOff>
      <xdr:row>89</xdr:row>
      <xdr:rowOff>127422</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4128398"/>
          <a:ext cx="0" cy="1258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99499</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127422</xdr:rowOff>
    </xdr:from>
    <xdr:to>
      <xdr:col>24</xdr:col>
      <xdr:colOff>12700</xdr:colOff>
      <xdr:row>89</xdr:row>
      <xdr:rowOff>127422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155875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87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69498</xdr:rowOff>
    </xdr:from>
    <xdr:to>
      <xdr:col>24</xdr:col>
      <xdr:colOff>12700</xdr:colOff>
      <xdr:row>82</xdr:row>
      <xdr:rowOff>69498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412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42934</xdr:rowOff>
    </xdr:from>
    <xdr:to>
      <xdr:col>23</xdr:col>
      <xdr:colOff>133350</xdr:colOff>
      <xdr:row>84</xdr:row>
      <xdr:rowOff>136203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444734"/>
          <a:ext cx="838200" cy="9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87106</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4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70579</xdr:rowOff>
    </xdr:from>
    <xdr:to>
      <xdr:col>23</xdr:col>
      <xdr:colOff>184150</xdr:colOff>
      <xdr:row>84</xdr:row>
      <xdr:rowOff>729</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0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42934</xdr:rowOff>
    </xdr:from>
    <xdr:to>
      <xdr:col>19</xdr:col>
      <xdr:colOff>133350</xdr:colOff>
      <xdr:row>84</xdr:row>
      <xdr:rowOff>44017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444734"/>
          <a:ext cx="889000" cy="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31221</xdr:rowOff>
    </xdr:from>
    <xdr:to>
      <xdr:col>19</xdr:col>
      <xdr:colOff>184150</xdr:colOff>
      <xdr:row>83</xdr:row>
      <xdr:rowOff>132821</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6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142998</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304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44017</xdr:rowOff>
    </xdr:from>
    <xdr:to>
      <xdr:col>15</xdr:col>
      <xdr:colOff>82550</xdr:colOff>
      <xdr:row>84</xdr:row>
      <xdr:rowOff>81193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445817"/>
          <a:ext cx="889000" cy="37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15968</xdr:rowOff>
    </xdr:from>
    <xdr:to>
      <xdr:col>15</xdr:col>
      <xdr:colOff>133350</xdr:colOff>
      <xdr:row>83</xdr:row>
      <xdr:rowOff>117568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4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127745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1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26586</xdr:rowOff>
    </xdr:from>
    <xdr:to>
      <xdr:col>11</xdr:col>
      <xdr:colOff>31750</xdr:colOff>
      <xdr:row>84</xdr:row>
      <xdr:rowOff>81193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428386"/>
          <a:ext cx="889000" cy="5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5510</xdr:rowOff>
    </xdr:from>
    <xdr:to>
      <xdr:col>11</xdr:col>
      <xdr:colOff>82550</xdr:colOff>
      <xdr:row>83</xdr:row>
      <xdr:rowOff>107110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3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117287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00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167190</xdr:rowOff>
    </xdr:from>
    <xdr:to>
      <xdr:col>7</xdr:col>
      <xdr:colOff>31750</xdr:colOff>
      <xdr:row>83</xdr:row>
      <xdr:rowOff>97340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2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107517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94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85403</xdr:rowOff>
    </xdr:from>
    <xdr:to>
      <xdr:col>23</xdr:col>
      <xdr:colOff>184150</xdr:colOff>
      <xdr:row>85</xdr:row>
      <xdr:rowOff>15553</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48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57480</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459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163584</xdr:rowOff>
    </xdr:from>
    <xdr:to>
      <xdr:col>19</xdr:col>
      <xdr:colOff>184150</xdr:colOff>
      <xdr:row>84</xdr:row>
      <xdr:rowOff>93734</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9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78511</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80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164667</xdr:rowOff>
    </xdr:from>
    <xdr:to>
      <xdr:col>15</xdr:col>
      <xdr:colOff>133350</xdr:colOff>
      <xdr:row>84</xdr:row>
      <xdr:rowOff>94817</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39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79594</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48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30393</xdr:rowOff>
    </xdr:from>
    <xdr:to>
      <xdr:col>11</xdr:col>
      <xdr:colOff>82550</xdr:colOff>
      <xdr:row>84</xdr:row>
      <xdr:rowOff>131993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43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116770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518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147236</xdr:rowOff>
    </xdr:from>
    <xdr:to>
      <xdr:col>7</xdr:col>
      <xdr:colOff>31750</xdr:colOff>
      <xdr:row>84</xdr:row>
      <xdr:rowOff>77386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37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62163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463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ポイント下回っている。引き続き、財政状況に鑑みた適正な昇給・昇格の運用に努める。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118232</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66278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33159</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40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118232</xdr:rowOff>
    </xdr:from>
    <xdr:to>
      <xdr:col>81</xdr:col>
      <xdr:colOff>133350</xdr:colOff>
      <xdr:row>79</xdr:row>
      <xdr:rowOff>118232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66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76805</xdr:rowOff>
    </xdr:from>
    <xdr:to>
      <xdr:col>81</xdr:col>
      <xdr:colOff>44450</xdr:colOff>
      <xdr:row>84</xdr:row>
      <xdr:rowOff>88295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478605"/>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135968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537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88295</xdr:rowOff>
    </xdr:from>
    <xdr:to>
      <xdr:col>77</xdr:col>
      <xdr:colOff>44450</xdr:colOff>
      <xdr:row>84</xdr:row>
      <xdr:rowOff>111277</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44900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3932</xdr:rowOff>
    </xdr:from>
    <xdr:to>
      <xdr:col>77</xdr:col>
      <xdr:colOff>95250</xdr:colOff>
      <xdr:row>85</xdr:row>
      <xdr:rowOff>105532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90309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3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88295</xdr:rowOff>
    </xdr:from>
    <xdr:to>
      <xdr:col>72</xdr:col>
      <xdr:colOff>203200</xdr:colOff>
      <xdr:row>84</xdr:row>
      <xdr:rowOff>111277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49009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163891</xdr:rowOff>
    </xdr:from>
    <xdr:to>
      <xdr:col>73</xdr:col>
      <xdr:colOff>44450</xdr:colOff>
      <xdr:row>85</xdr:row>
      <xdr:rowOff>94041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78818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5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88295</xdr:rowOff>
    </xdr:from>
    <xdr:to>
      <xdr:col>68</xdr:col>
      <xdr:colOff>152400</xdr:colOff>
      <xdr:row>84</xdr:row>
      <xdr:rowOff>88295</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490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3932</xdr:rowOff>
    </xdr:from>
    <xdr:to>
      <xdr:col>68</xdr:col>
      <xdr:colOff>203200</xdr:colOff>
      <xdr:row>85</xdr:row>
      <xdr:rowOff>105532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77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90309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3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26005</xdr:rowOff>
    </xdr:from>
    <xdr:to>
      <xdr:col>81</xdr:col>
      <xdr:colOff>95250</xdr:colOff>
      <xdr:row>84</xdr:row>
      <xdr:rowOff>127605</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42532</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7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37495</xdr:rowOff>
    </xdr:from>
    <xdr:to>
      <xdr:col>77</xdr:col>
      <xdr:colOff>95250</xdr:colOff>
      <xdr:row>84</xdr:row>
      <xdr:rowOff>139095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149272</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0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60477</xdr:rowOff>
    </xdr:from>
    <xdr:to>
      <xdr:col>73</xdr:col>
      <xdr:colOff>44450</xdr:colOff>
      <xdr:row>84</xdr:row>
      <xdr:rowOff>162077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804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23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37495</xdr:rowOff>
    </xdr:from>
    <xdr:to>
      <xdr:col>68</xdr:col>
      <xdr:colOff>203200</xdr:colOff>
      <xdr:row>84</xdr:row>
      <xdr:rowOff>139095</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149272</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37495</xdr:rowOff>
    </xdr:from>
    <xdr:to>
      <xdr:col>64</xdr:col>
      <xdr:colOff>152400</xdr:colOff>
      <xdr:row>84</xdr:row>
      <xdr:rowOff>139095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149272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0.57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ポイント下回っている。引き続き、退職者とのバランスをとりつつ適正な人員管理に努める。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37133</xdr:rowOff>
    </xdr:from>
    <xdr:to>
      <xdr:col>81</xdr:col>
      <xdr:colOff>44450</xdr:colOff>
      <xdr:row>68</xdr:row>
      <xdr:rowOff>68278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152683"/>
          <a:ext cx="0" cy="15741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40355</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98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68278</xdr:rowOff>
    </xdr:from>
    <xdr:to>
      <xdr:col>81</xdr:col>
      <xdr:colOff>133350</xdr:colOff>
      <xdr:row>68</xdr:row>
      <xdr:rowOff>68278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72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123510</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89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37133</xdr:rowOff>
    </xdr:from>
    <xdr:to>
      <xdr:col>81</xdr:col>
      <xdr:colOff>133350</xdr:colOff>
      <xdr:row>59</xdr:row>
      <xdr:rowOff>37133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15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54791</xdr:rowOff>
    </xdr:from>
    <xdr:to>
      <xdr:col>81</xdr:col>
      <xdr:colOff>44450</xdr:colOff>
      <xdr:row>62</xdr:row>
      <xdr:rowOff>72027</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68469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58800</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88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86723</xdr:rowOff>
    </xdr:from>
    <xdr:to>
      <xdr:col>81</xdr:col>
      <xdr:colOff>95250</xdr:colOff>
      <xdr:row>63</xdr:row>
      <xdr:rowOff>16873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46748</xdr:rowOff>
    </xdr:from>
    <xdr:to>
      <xdr:col>77</xdr:col>
      <xdr:colOff>44450</xdr:colOff>
      <xdr:row>62</xdr:row>
      <xdr:rowOff>54791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67664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77530</xdr:rowOff>
    </xdr:from>
    <xdr:to>
      <xdr:col>77</xdr:col>
      <xdr:colOff>95250</xdr:colOff>
      <xdr:row>63</xdr:row>
      <xdr:rowOff>7680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7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163907</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93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18022</xdr:rowOff>
    </xdr:from>
    <xdr:to>
      <xdr:col>72</xdr:col>
      <xdr:colOff>203200</xdr:colOff>
      <xdr:row>62</xdr:row>
      <xdr:rowOff>46748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647922"/>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64891</xdr:rowOff>
    </xdr:from>
    <xdr:to>
      <xdr:col>73</xdr:col>
      <xdr:colOff>44450</xdr:colOff>
      <xdr:row>62</xdr:row>
      <xdr:rowOff>166491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151268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15724</xdr:rowOff>
    </xdr:from>
    <xdr:to>
      <xdr:col>68</xdr:col>
      <xdr:colOff>152400</xdr:colOff>
      <xdr:row>62</xdr:row>
      <xdr:rowOff>18022</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645624"/>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63742</xdr:rowOff>
    </xdr:from>
    <xdr:to>
      <xdr:col>68</xdr:col>
      <xdr:colOff>203200</xdr:colOff>
      <xdr:row>62</xdr:row>
      <xdr:rowOff>165342</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150119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8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52251</xdr:rowOff>
    </xdr:from>
    <xdr:to>
      <xdr:col>64</xdr:col>
      <xdr:colOff>152400</xdr:colOff>
      <xdr:row>62</xdr:row>
      <xdr:rowOff>153851</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138628</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21227</xdr:rowOff>
    </xdr:from>
    <xdr:to>
      <xdr:col>81</xdr:col>
      <xdr:colOff>95250</xdr:colOff>
      <xdr:row>62</xdr:row>
      <xdr:rowOff>122827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37754</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3991</xdr:rowOff>
    </xdr:from>
    <xdr:to>
      <xdr:col>77</xdr:col>
      <xdr:colOff>95250</xdr:colOff>
      <xdr:row>62</xdr:row>
      <xdr:rowOff>105591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63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115768</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40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167398</xdr:rowOff>
    </xdr:from>
    <xdr:to>
      <xdr:col>73</xdr:col>
      <xdr:colOff>44450</xdr:colOff>
      <xdr:row>62</xdr:row>
      <xdr:rowOff>97548</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62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107725</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39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138672</xdr:rowOff>
    </xdr:from>
    <xdr:to>
      <xdr:col>68</xdr:col>
      <xdr:colOff>203200</xdr:colOff>
      <xdr:row>62</xdr:row>
      <xdr:rowOff>68822</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5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78999</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36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136374</xdr:rowOff>
    </xdr:from>
    <xdr:to>
      <xdr:col>64</xdr:col>
      <xdr:colOff>152400</xdr:colOff>
      <xdr:row>62</xdr:row>
      <xdr:rowOff>66524</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76701</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36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前年と比較して</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普通交付税等の増加により減少となったが、</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今後は、過疎脱却に向けた事業実施に伴う過疎債の活用、北陸新幹線飯山駅周辺の区画整理等整備など重点事業への投資を図ってきたことにより地方債償還額が増加すること</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から</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、しばらくは増加すると</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見込んでいる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事業の選択と集中を図ることで、重点事業以外の新規事業の着手を抑え、新規地方債の発行を抑制し、さらに、実質公債費比率の構成要因でもある下水道事業への繰出金について、段階的に下水道料金の見直しを行なうことで繰出金を抑制し、起債許可団体の</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％を超えないよう努める。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97472</xdr:rowOff>
    </xdr:from>
    <xdr:to>
      <xdr:col>81</xdr:col>
      <xdr:colOff>44450</xdr:colOff>
      <xdr:row>44</xdr:row>
      <xdr:rowOff>44450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098222"/>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16527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44450</xdr:rowOff>
    </xdr:from>
    <xdr:to>
      <xdr:col>81</xdr:col>
      <xdr:colOff>133350</xdr:colOff>
      <xdr:row>44</xdr:row>
      <xdr:rowOff>44450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41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97472</xdr:rowOff>
    </xdr:from>
    <xdr:to>
      <xdr:col>81</xdr:col>
      <xdr:colOff>133350</xdr:colOff>
      <xdr:row>35</xdr:row>
      <xdr:rowOff>97472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098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78317</xdr:rowOff>
    </xdr:from>
    <xdr:to>
      <xdr:col>81</xdr:col>
      <xdr:colOff>44450</xdr:colOff>
      <xdr:row>37</xdr:row>
      <xdr:rowOff>82338</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421967"/>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159190</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159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142663</xdr:rowOff>
    </xdr:from>
    <xdr:to>
      <xdr:col>81</xdr:col>
      <xdr:colOff>95250</xdr:colOff>
      <xdr:row>37</xdr:row>
      <xdr:rowOff>72813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72284</xdr:rowOff>
    </xdr:from>
    <xdr:to>
      <xdr:col>77</xdr:col>
      <xdr:colOff>44450</xdr:colOff>
      <xdr:row>37</xdr:row>
      <xdr:rowOff>82338</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415934"/>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148696</xdr:rowOff>
    </xdr:from>
    <xdr:to>
      <xdr:col>77</xdr:col>
      <xdr:colOff>95250</xdr:colOff>
      <xdr:row>37</xdr:row>
      <xdr:rowOff>78846</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89023</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089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62230</xdr:rowOff>
    </xdr:from>
    <xdr:to>
      <xdr:col>72</xdr:col>
      <xdr:colOff>203200</xdr:colOff>
      <xdr:row>37</xdr:row>
      <xdr:rowOff>72284</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40588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150707</xdr:rowOff>
    </xdr:from>
    <xdr:to>
      <xdr:col>73</xdr:col>
      <xdr:colOff>44450</xdr:colOff>
      <xdr:row>37</xdr:row>
      <xdr:rowOff>80857</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91034</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52176</xdr:rowOff>
    </xdr:from>
    <xdr:to>
      <xdr:col>68</xdr:col>
      <xdr:colOff>152400</xdr:colOff>
      <xdr:row>37</xdr:row>
      <xdr:rowOff>62230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9582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154728</xdr:rowOff>
    </xdr:from>
    <xdr:to>
      <xdr:col>68</xdr:col>
      <xdr:colOff>203200</xdr:colOff>
      <xdr:row>37</xdr:row>
      <xdr:rowOff>84878</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95055</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158750</xdr:rowOff>
    </xdr:from>
    <xdr:to>
      <xdr:col>64</xdr:col>
      <xdr:colOff>152400</xdr:colOff>
      <xdr:row>37</xdr:row>
      <xdr:rowOff>88900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99077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27517</xdr:rowOff>
    </xdr:from>
    <xdr:to>
      <xdr:col>81</xdr:col>
      <xdr:colOff>95250</xdr:colOff>
      <xdr:row>37</xdr:row>
      <xdr:rowOff>129117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171044</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43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31538</xdr:rowOff>
    </xdr:from>
    <xdr:to>
      <xdr:col>77</xdr:col>
      <xdr:colOff>95250</xdr:colOff>
      <xdr:row>37</xdr:row>
      <xdr:rowOff>133138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7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117915</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61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21484</xdr:rowOff>
    </xdr:from>
    <xdr:to>
      <xdr:col>73</xdr:col>
      <xdr:colOff>44450</xdr:colOff>
      <xdr:row>37</xdr:row>
      <xdr:rowOff>123084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6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107861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5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11430</xdr:rowOff>
    </xdr:from>
    <xdr:to>
      <xdr:col>68</xdr:col>
      <xdr:colOff>203200</xdr:colOff>
      <xdr:row>37</xdr:row>
      <xdr:rowOff>113030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97807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1376</xdr:rowOff>
    </xdr:from>
    <xdr:to>
      <xdr:col>64</xdr:col>
      <xdr:colOff>152400</xdr:colOff>
      <xdr:row>37</xdr:row>
      <xdr:rowOff>102976</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4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87753</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将来負担比率は前年と比較し</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17.2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改善し、数値の計上はなくなった。将来</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負担比率が改善した要因としては、下水道事業の起債償還が進んでいることに伴い公営企業債等繰入見込額が減少したこと。また、充当可能基金の増加による充当可能財源等が増加したことなどが要因</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である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121497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93574</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69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121497</xdr:rowOff>
    </xdr:from>
    <xdr:to>
      <xdr:col>81</xdr:col>
      <xdr:colOff>133350</xdr:colOff>
      <xdr:row>21</xdr:row>
      <xdr:rowOff>121497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39539</xdr:rowOff>
    </xdr:from>
    <xdr:to>
      <xdr:col>77</xdr:col>
      <xdr:colOff>44450</xdr:colOff>
      <xdr:row>14</xdr:row>
      <xdr:rowOff>46778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5290800" y="243983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57738</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58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85661</xdr:rowOff>
    </xdr:from>
    <xdr:to>
      <xdr:col>81</xdr:col>
      <xdr:colOff>95250</xdr:colOff>
      <xdr:row>15</xdr:row>
      <xdr:rowOff>15811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46778</xdr:rowOff>
    </xdr:from>
    <xdr:to>
      <xdr:col>72</xdr:col>
      <xdr:colOff>203200</xdr:colOff>
      <xdr:row>14</xdr:row>
      <xdr:rowOff>91821</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4401800" y="2447078"/>
          <a:ext cx="8890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116628</xdr:rowOff>
    </xdr:from>
    <xdr:to>
      <xdr:col>77</xdr:col>
      <xdr:colOff>95250</xdr:colOff>
      <xdr:row>15</xdr:row>
      <xdr:rowOff>46778</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31555</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60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91821</xdr:rowOff>
    </xdr:from>
    <xdr:to>
      <xdr:col>68</xdr:col>
      <xdr:colOff>152400</xdr:colOff>
      <xdr:row>14</xdr:row>
      <xdr:rowOff>145711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492121"/>
          <a:ext cx="8890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112205</xdr:rowOff>
    </xdr:from>
    <xdr:to>
      <xdr:col>73</xdr:col>
      <xdr:colOff>44450</xdr:colOff>
      <xdr:row>15</xdr:row>
      <xdr:rowOff>42355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1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27132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598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133519</xdr:rowOff>
    </xdr:from>
    <xdr:to>
      <xdr:col>68</xdr:col>
      <xdr:colOff>203200</xdr:colOff>
      <xdr:row>15</xdr:row>
      <xdr:rowOff>63669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253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48446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62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139150</xdr:rowOff>
    </xdr:from>
    <xdr:to>
      <xdr:col>64</xdr:col>
      <xdr:colOff>152400</xdr:colOff>
      <xdr:row>15</xdr:row>
      <xdr:rowOff>69300</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253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54077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62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160189</xdr:rowOff>
    </xdr:from>
    <xdr:to>
      <xdr:col>77</xdr:col>
      <xdr:colOff>95250</xdr:colOff>
      <xdr:row>14</xdr:row>
      <xdr:rowOff>90339</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238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100516</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2157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167428</xdr:rowOff>
    </xdr:from>
    <xdr:to>
      <xdr:col>73</xdr:col>
      <xdr:colOff>44450</xdr:colOff>
      <xdr:row>14</xdr:row>
      <xdr:rowOff>97578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39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107755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216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41021</xdr:rowOff>
    </xdr:from>
    <xdr:to>
      <xdr:col>68</xdr:col>
      <xdr:colOff>203200</xdr:colOff>
      <xdr:row>14</xdr:row>
      <xdr:rowOff>142621</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441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152798</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221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94911</xdr:rowOff>
    </xdr:from>
    <xdr:to>
      <xdr:col>64</xdr:col>
      <xdr:colOff>152400</xdr:colOff>
      <xdr:row>15</xdr:row>
      <xdr:rowOff>25061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49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35238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226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20,332
20,104
202.43
20,041,856
19,213,651
808,805
8,282,219
13,325,751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人件費に係る経常収支比率は、類似団体平均と比較すると</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％下回っている。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会計年度任用職員制度の開始により、類似団体平均とほぼ同じ状況である。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ゴミ処理及び消防業務を一部事務組合で行っていること</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による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一部事務組合の人件費分に充てる負担金や</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会計年度任用職員分の</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人件費は、人口１人当たりの歳出決算額で類似団体平均を上回っており、今後はこれらも含めた人件費関係経費全体について抑制していく必要がある。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96520</xdr:rowOff>
    </xdr:from>
    <xdr:to>
      <xdr:col>24</xdr:col>
      <xdr:colOff>25400</xdr:colOff>
      <xdr:row>37</xdr:row>
      <xdr:rowOff>69850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25820"/>
          <a:ext cx="8382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44467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8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72390</xdr:rowOff>
    </xdr:from>
    <xdr:to>
      <xdr:col>24</xdr:col>
      <xdr:colOff>76200</xdr:colOff>
      <xdr:row>38</xdr:row>
      <xdr:rowOff>2540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96520</xdr:rowOff>
    </xdr:from>
    <xdr:to>
      <xdr:col>19</xdr:col>
      <xdr:colOff>187325</xdr:colOff>
      <xdr:row>34</xdr:row>
      <xdr:rowOff>96520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25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96520</xdr:rowOff>
    </xdr:from>
    <xdr:to>
      <xdr:col>15</xdr:col>
      <xdr:colOff>98425</xdr:colOff>
      <xdr:row>34</xdr:row>
      <xdr:rowOff>142240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9258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144780</xdr:rowOff>
    </xdr:from>
    <xdr:to>
      <xdr:col>15</xdr:col>
      <xdr:colOff>149225</xdr:colOff>
      <xdr:row>37</xdr:row>
      <xdr:rowOff>74930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59707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142240</xdr:rowOff>
    </xdr:from>
    <xdr:to>
      <xdr:col>11</xdr:col>
      <xdr:colOff>9525</xdr:colOff>
      <xdr:row>35</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715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35577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45720</xdr:rowOff>
    </xdr:from>
    <xdr:to>
      <xdr:col>20</xdr:col>
      <xdr:colOff>38100</xdr:colOff>
      <xdr:row>34</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4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45720</xdr:rowOff>
    </xdr:from>
    <xdr:to>
      <xdr:col>15</xdr:col>
      <xdr:colOff>149225</xdr:colOff>
      <xdr:row>34</xdr:row>
      <xdr:rowOff>147320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157497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91440</xdr:rowOff>
    </xdr:from>
    <xdr:to>
      <xdr:col>11</xdr:col>
      <xdr:colOff>60325</xdr:colOff>
      <xdr:row>35</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31767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19050</xdr:rowOff>
    </xdr:from>
    <xdr:to>
      <xdr:col>6</xdr:col>
      <xdr:colOff>171450</xdr:colOff>
      <xdr:row>35</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130827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物件費に係る経常収支比率では類似団体</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平均</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比較して</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3.8</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％下回っている。会計年度任用職員制度の開始により、大きく減少した。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146050</xdr:rowOff>
    </xdr:from>
    <xdr:to>
      <xdr:col>82</xdr:col>
      <xdr:colOff>107950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74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60977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146050</xdr:rowOff>
    </xdr:from>
    <xdr:to>
      <xdr:col>82</xdr:col>
      <xdr:colOff>196850</xdr:colOff>
      <xdr:row>13</xdr:row>
      <xdr:rowOff>146050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19</xdr:row>
      <xdr:rowOff>133350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603500"/>
          <a:ext cx="838200" cy="78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92727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3007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120650</xdr:rowOff>
    </xdr:from>
    <xdr:to>
      <xdr:col>82</xdr:col>
      <xdr:colOff>158750</xdr:colOff>
      <xdr:row>18</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107950</xdr:rowOff>
    </xdr:from>
    <xdr:to>
      <xdr:col>78</xdr:col>
      <xdr:colOff>69850</xdr:colOff>
      <xdr:row>19</xdr:row>
      <xdr:rowOff>133350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3655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88900</xdr:rowOff>
    </xdr:from>
    <xdr:to>
      <xdr:col>78</xdr:col>
      <xdr:colOff>120650</xdr:colOff>
      <xdr:row>19</xdr:row>
      <xdr:rowOff>19050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69850</xdr:rowOff>
    </xdr:from>
    <xdr:to>
      <xdr:col>73</xdr:col>
      <xdr:colOff>180975</xdr:colOff>
      <xdr:row>19</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327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50800</xdr:rowOff>
    </xdr:from>
    <xdr:to>
      <xdr:col>74</xdr:col>
      <xdr:colOff>31750</xdr:colOff>
      <xdr:row>18</xdr:row>
      <xdr:rowOff>152400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19050</xdr:rowOff>
    </xdr:from>
    <xdr:to>
      <xdr:col>69</xdr:col>
      <xdr:colOff>92075</xdr:colOff>
      <xdr:row>19</xdr:row>
      <xdr:rowOff>69850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276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25400</xdr:rowOff>
    </xdr:from>
    <xdr:to>
      <xdr:col>69</xdr:col>
      <xdr:colOff>142875</xdr:colOff>
      <xdr:row>18</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86377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82550</xdr:rowOff>
    </xdr:from>
    <xdr:to>
      <xdr:col>78</xdr:col>
      <xdr:colOff>120650</xdr:colOff>
      <xdr:row>20</xdr:row>
      <xdr:rowOff>12700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34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168927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2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57150</xdr:rowOff>
    </xdr:from>
    <xdr:to>
      <xdr:col>74</xdr:col>
      <xdr:colOff>31750</xdr:colOff>
      <xdr:row>19</xdr:row>
      <xdr:rowOff>158750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143527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19050</xdr:rowOff>
    </xdr:from>
    <xdr:to>
      <xdr:col>69</xdr:col>
      <xdr:colOff>142875</xdr:colOff>
      <xdr:row>19</xdr:row>
      <xdr:rowOff>120650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27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105427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3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139700</xdr:rowOff>
    </xdr:from>
    <xdr:to>
      <xdr:col>65</xdr:col>
      <xdr:colOff>53975</xdr:colOff>
      <xdr:row>19</xdr:row>
      <xdr:rowOff>69850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22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31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扶助費に係る経常収支比率は類似団体を</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3.3</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％下回っているが、</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決算額では前年度より</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千</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となった。今後も資格審査等の適正化などにより適正な給付を行う。</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56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88900</xdr:rowOff>
    </xdr:from>
    <xdr:to>
      <xdr:col>24</xdr:col>
      <xdr:colOff>25400</xdr:colOff>
      <xdr:row>54</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347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114300</xdr:rowOff>
    </xdr:from>
    <xdr:to>
      <xdr:col>19</xdr:col>
      <xdr:colOff>187325</xdr:colOff>
      <xdr:row>54</xdr:row>
      <xdr:rowOff>127000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37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82550</xdr:rowOff>
    </xdr:from>
    <xdr:to>
      <xdr:col>20</xdr:col>
      <xdr:colOff>38100</xdr:colOff>
      <xdr:row>58</xdr:row>
      <xdr:rowOff>12700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168927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94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114300</xdr:rowOff>
    </xdr:from>
    <xdr:to>
      <xdr:col>15</xdr:col>
      <xdr:colOff>98425</xdr:colOff>
      <xdr:row>54</xdr:row>
      <xdr:rowOff>139700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372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31750</xdr:rowOff>
    </xdr:from>
    <xdr:to>
      <xdr:col>15</xdr:col>
      <xdr:colOff>149225</xdr:colOff>
      <xdr:row>57</xdr:row>
      <xdr:rowOff>133350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118127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139700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38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165100</xdr:rowOff>
    </xdr:from>
    <xdr:to>
      <xdr:col>11</xdr:col>
      <xdr:colOff>60325</xdr:colOff>
      <xdr:row>57</xdr:row>
      <xdr:rowOff>95250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80027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127000</xdr:rowOff>
    </xdr:from>
    <xdr:to>
      <xdr:col>6</xdr:col>
      <xdr:colOff>171450</xdr:colOff>
      <xdr:row>57</xdr:row>
      <xdr:rowOff>57150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41927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38100</xdr:rowOff>
    </xdr:from>
    <xdr:to>
      <xdr:col>24</xdr:col>
      <xdr:colOff>76200</xdr:colOff>
      <xdr:row>54</xdr:row>
      <xdr:rowOff>139700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54627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63500</xdr:rowOff>
    </xdr:from>
    <xdr:to>
      <xdr:col>15</xdr:col>
      <xdr:colOff>149225</xdr:colOff>
      <xdr:row>54</xdr:row>
      <xdr:rowOff>165100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88900</xdr:rowOff>
    </xdr:from>
    <xdr:to>
      <xdr:col>11</xdr:col>
      <xdr:colOff>60325</xdr:colOff>
      <xdr:row>55</xdr:row>
      <xdr:rowOff>19050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その他に係る経常収支比率は</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23.4</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％で類似団体平均を大きく上回っている。このうち繰出金分が</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16.9</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％にのぼり、特に下水道事業会計への繰出しが数値を押し上げている。全市下水道化計画により下水道施設の整備を積極的に進めてきた結果、下水道普及率は</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99</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％に達したが、反面下水道債の償還等に係る下水道会計への繰出しが多額となっていることが、この主たる要因である。下水道事業会計の健全化を図るとともに、普通会計の負担額を減らしていくよう努める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51888</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50169"/>
          <a:ext cx="0" cy="118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23965</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1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51888</xdr:rowOff>
    </xdr:from>
    <xdr:to>
      <xdr:col>82</xdr:col>
      <xdr:colOff>196850</xdr:colOff>
      <xdr:row>60</xdr:row>
      <xdr:rowOff>51888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3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92710</xdr:rowOff>
    </xdr:from>
    <xdr:to>
      <xdr:col>82</xdr:col>
      <xdr:colOff>107950</xdr:colOff>
      <xdr:row>59</xdr:row>
      <xdr:rowOff>112304</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20826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97626</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55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81099</xdr:rowOff>
    </xdr:from>
    <xdr:to>
      <xdr:col>82</xdr:col>
      <xdr:colOff>158750</xdr:colOff>
      <xdr:row>56</xdr:row>
      <xdr:rowOff>11249</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92710</xdr:rowOff>
    </xdr:from>
    <xdr:to>
      <xdr:col>78</xdr:col>
      <xdr:colOff>69850</xdr:colOff>
      <xdr:row>60</xdr:row>
      <xdr:rowOff>156391</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10208260"/>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20683</xdr:rowOff>
    </xdr:from>
    <xdr:to>
      <xdr:col>78</xdr:col>
      <xdr:colOff>120650</xdr:colOff>
      <xdr:row>56</xdr:row>
      <xdr:rowOff>122283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132460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3907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156391</xdr:rowOff>
    </xdr:from>
    <xdr:to>
      <xdr:col>73</xdr:col>
      <xdr:colOff>180975</xdr:colOff>
      <xdr:row>60</xdr:row>
      <xdr:rowOff>169454</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1044339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53340</xdr:rowOff>
    </xdr:from>
    <xdr:to>
      <xdr:col>74</xdr:col>
      <xdr:colOff>31750</xdr:colOff>
      <xdr:row>56</xdr:row>
      <xdr:rowOff>154940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165117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130266</xdr:rowOff>
    </xdr:from>
    <xdr:to>
      <xdr:col>69</xdr:col>
      <xdr:colOff>92075</xdr:colOff>
      <xdr:row>60</xdr:row>
      <xdr:rowOff>169454</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41726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59872</xdr:rowOff>
    </xdr:from>
    <xdr:to>
      <xdr:col>69</xdr:col>
      <xdr:colOff>142875</xdr:colOff>
      <xdr:row>56</xdr:row>
      <xdr:rowOff>161472</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199</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46809</xdr:rowOff>
    </xdr:from>
    <xdr:to>
      <xdr:col>65</xdr:col>
      <xdr:colOff>53975</xdr:colOff>
      <xdr:row>56</xdr:row>
      <xdr:rowOff>148409</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158586</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61504</xdr:rowOff>
    </xdr:from>
    <xdr:to>
      <xdr:col>82</xdr:col>
      <xdr:colOff>158750</xdr:colOff>
      <xdr:row>59</xdr:row>
      <xdr:rowOff>163104</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17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141531</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08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41910</xdr:rowOff>
    </xdr:from>
    <xdr:to>
      <xdr:col>78</xdr:col>
      <xdr:colOff>120650</xdr:colOff>
      <xdr:row>59</xdr:row>
      <xdr:rowOff>143510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128287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105591</xdr:rowOff>
    </xdr:from>
    <xdr:to>
      <xdr:col>74</xdr:col>
      <xdr:colOff>31750</xdr:colOff>
      <xdr:row>61</xdr:row>
      <xdr:rowOff>35741</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20518</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478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118654</xdr:rowOff>
    </xdr:from>
    <xdr:to>
      <xdr:col>69</xdr:col>
      <xdr:colOff>142875</xdr:colOff>
      <xdr:row>61</xdr:row>
      <xdr:rowOff>48804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40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33581</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49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79466</xdr:rowOff>
    </xdr:from>
    <xdr:to>
      <xdr:col>65</xdr:col>
      <xdr:colOff>53975</xdr:colOff>
      <xdr:row>61</xdr:row>
      <xdr:rowOff>9616</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36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165843</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452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補助費等に係る経常収支比率は、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前年度より</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％減少し、</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類似団体より</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低くなった</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。補助金等見直し検討委員会の設置により、毎年度見直しを行うことにより、補助金・負担金の縮小・廃止を実施している。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21844</xdr:rowOff>
    </xdr:from>
    <xdr:to>
      <xdr:col>82</xdr:col>
      <xdr:colOff>107950</xdr:colOff>
      <xdr:row>41</xdr:row>
      <xdr:rowOff>42418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5114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108221</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94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21844</xdr:rowOff>
    </xdr:from>
    <xdr:to>
      <xdr:col>82</xdr:col>
      <xdr:colOff>196850</xdr:colOff>
      <xdr:row>34</xdr:row>
      <xdr:rowOff>21844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51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81280</xdr:rowOff>
    </xdr:from>
    <xdr:to>
      <xdr:col>82</xdr:col>
      <xdr:colOff>107950</xdr:colOff>
      <xdr:row>36</xdr:row>
      <xdr:rowOff>108712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534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84853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257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122428</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2809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48768</xdr:rowOff>
    </xdr:from>
    <xdr:to>
      <xdr:col>78</xdr:col>
      <xdr:colOff>120650</xdr:colOff>
      <xdr:row>36</xdr:row>
      <xdr:rowOff>150368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160545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5989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131572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94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94996</xdr:rowOff>
    </xdr:from>
    <xdr:to>
      <xdr:col>69</xdr:col>
      <xdr:colOff>92075</xdr:colOff>
      <xdr:row>36</xdr:row>
      <xdr:rowOff>131572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67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xdr:rowOff>
    </xdr:from>
    <xdr:to>
      <xdr:col>69</xdr:col>
      <xdr:colOff>142875</xdr:colOff>
      <xdr:row>36</xdr:row>
      <xdr:rowOff>104648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160782</xdr:rowOff>
    </xdr:from>
    <xdr:to>
      <xdr:col>65</xdr:col>
      <xdr:colOff>53975</xdr:colOff>
      <xdr:row>36</xdr:row>
      <xdr:rowOff>90932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101109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57912</xdr:rowOff>
    </xdr:from>
    <xdr:to>
      <xdr:col>78</xdr:col>
      <xdr:colOff>120650</xdr:colOff>
      <xdr:row>36</xdr:row>
      <xdr:rowOff>159512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公債費に係る経常収支比率は、類似団体平均を</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％下回る</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17.9</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％となったが、前年度より</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0.9</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増加した。人口１人当たりの決算額では、公営企業債の償還相当繰出金・一部事務組合の起債償還相当負担金などはいずれも類似団体平均より高い数値となっている。これは、下水道事業特別会計への繰出しや岳北広域行政組合への公債費分負担金が高額になっていることによる。また、北陸新幹線飯山駅開業に合わせて行った事業に伴う起債の償還が本格化していることから公債費が増加している。</a:t>
          </a:r>
          <a:endParaRPr lang="ja-JP" altLang="ja-JP" sz="1100">
            <a:effectLst/>
            <a:latin typeface="ＭＳ ゴシック" panose="020B0609070205080204" pitchFamily="49" charset="-128"/>
            <a:ea typeface="ＭＳ ゴシック" panose="020B0609070205080204" pitchFamily="49" charset="-128"/>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今後は必要最低限の新規発行債とし、健全な財政運営に努めていく。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33655</xdr:rowOff>
    </xdr:from>
    <xdr:to>
      <xdr:col>24</xdr:col>
      <xdr:colOff>25400</xdr:colOff>
      <xdr:row>80</xdr:row>
      <xdr:rowOff>58420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20955"/>
          <a:ext cx="0" cy="1053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30497</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58420</xdr:rowOff>
    </xdr:from>
    <xdr:to>
      <xdr:col>24</xdr:col>
      <xdr:colOff>114300</xdr:colOff>
      <xdr:row>80</xdr:row>
      <xdr:rowOff>58420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120032</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464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33655</xdr:rowOff>
    </xdr:from>
    <xdr:to>
      <xdr:col>24</xdr:col>
      <xdr:colOff>114300</xdr:colOff>
      <xdr:row>74</xdr:row>
      <xdr:rowOff>33655</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2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146050</xdr:rowOff>
    </xdr:from>
    <xdr:to>
      <xdr:col>24</xdr:col>
      <xdr:colOff>25400</xdr:colOff>
      <xdr:row>74</xdr:row>
      <xdr:rowOff>163195</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283335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107332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27946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135255</xdr:rowOff>
    </xdr:from>
    <xdr:to>
      <xdr:col>24</xdr:col>
      <xdr:colOff>76200</xdr:colOff>
      <xdr:row>75</xdr:row>
      <xdr:rowOff>65405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2822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86995</xdr:rowOff>
    </xdr:from>
    <xdr:to>
      <xdr:col>19</xdr:col>
      <xdr:colOff>187325</xdr:colOff>
      <xdr:row>74</xdr:row>
      <xdr:rowOff>146050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27742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137160</xdr:rowOff>
    </xdr:from>
    <xdr:to>
      <xdr:col>20</xdr:col>
      <xdr:colOff>38100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52087</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2910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83185</xdr:rowOff>
    </xdr:from>
    <xdr:to>
      <xdr:col>15</xdr:col>
      <xdr:colOff>98425</xdr:colOff>
      <xdr:row>74</xdr:row>
      <xdr:rowOff>86995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2209800" y="1277048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137160</xdr:rowOff>
    </xdr:from>
    <xdr:to>
      <xdr:col>15</xdr:col>
      <xdr:colOff>149225</xdr:colOff>
      <xdr:row>75</xdr:row>
      <xdr:rowOff>67310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52087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291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67945</xdr:rowOff>
    </xdr:from>
    <xdr:to>
      <xdr:col>11</xdr:col>
      <xdr:colOff>9525</xdr:colOff>
      <xdr:row>74</xdr:row>
      <xdr:rowOff>83185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320800" y="1275524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140970</xdr:rowOff>
    </xdr:from>
    <xdr:to>
      <xdr:col>11</xdr:col>
      <xdr:colOff>60325</xdr:colOff>
      <xdr:row>75</xdr:row>
      <xdr:rowOff>71120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55897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291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142875</xdr:rowOff>
    </xdr:from>
    <xdr:to>
      <xdr:col>6</xdr:col>
      <xdr:colOff>171450</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112395</xdr:rowOff>
    </xdr:from>
    <xdr:to>
      <xdr:col>24</xdr:col>
      <xdr:colOff>76200</xdr:colOff>
      <xdr:row>75</xdr:row>
      <xdr:rowOff>42545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128922</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644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95250</xdr:rowOff>
    </xdr:from>
    <xdr:to>
      <xdr:col>20</xdr:col>
      <xdr:colOff>38100</xdr:colOff>
      <xdr:row>75</xdr:row>
      <xdr:rowOff>25400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35577</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55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36195</xdr:rowOff>
    </xdr:from>
    <xdr:to>
      <xdr:col>15</xdr:col>
      <xdr:colOff>149225</xdr:colOff>
      <xdr:row>74</xdr:row>
      <xdr:rowOff>137795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272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147972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49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32385</xdr:rowOff>
    </xdr:from>
    <xdr:to>
      <xdr:col>11</xdr:col>
      <xdr:colOff>60325</xdr:colOff>
      <xdr:row>74</xdr:row>
      <xdr:rowOff>133985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27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144162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4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17145</xdr:rowOff>
    </xdr:from>
    <xdr:to>
      <xdr:col>6</xdr:col>
      <xdr:colOff>171450</xdr:colOff>
      <xdr:row>74</xdr:row>
      <xdr:rowOff>118745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270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128922</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473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債費を除いた経常収支比率では、類似団体と同水準となっている。類似団体との比較では、繰出金を含むその他の項目以外は概ね同水準もしくは下回っている。下水道事業会計については、経費を削減するとともに、独立採算の原則に立ち返った料金の値上げによる健全化を図るよう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80</xdr:row>
      <xdr:rowOff>154432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17120"/>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126509</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84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154432</xdr:rowOff>
    </xdr:from>
    <xdr:to>
      <xdr:col>82</xdr:col>
      <xdr:colOff>196850</xdr:colOff>
      <xdr:row>80</xdr:row>
      <xdr:rowOff>154432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87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24130</xdr:rowOff>
    </xdr:from>
    <xdr:to>
      <xdr:col>82</xdr:col>
      <xdr:colOff>107950</xdr:colOff>
      <xdr:row>77</xdr:row>
      <xdr:rowOff>42418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22578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133875</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42418</xdr:rowOff>
    </xdr:from>
    <xdr:to>
      <xdr:col>78</xdr:col>
      <xdr:colOff>69850</xdr:colOff>
      <xdr:row>78</xdr:row>
      <xdr:rowOff>35561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4782800" y="13244068"/>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82566</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35561</xdr:rowOff>
    </xdr:from>
    <xdr:to>
      <xdr:col>73</xdr:col>
      <xdr:colOff>180975</xdr:colOff>
      <xdr:row>78</xdr:row>
      <xdr:rowOff>76708</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893800" y="13408661"/>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135637</xdr:rowOff>
    </xdr:from>
    <xdr:to>
      <xdr:col>74</xdr:col>
      <xdr:colOff>31750</xdr:colOff>
      <xdr:row>77</xdr:row>
      <xdr:rowOff>65787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1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75963</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49276</xdr:rowOff>
    </xdr:from>
    <xdr:to>
      <xdr:col>69</xdr:col>
      <xdr:colOff>92075</xdr:colOff>
      <xdr:row>78</xdr:row>
      <xdr:rowOff>76708</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4223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30243</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116857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163068</xdr:rowOff>
    </xdr:from>
    <xdr:to>
      <xdr:col>78</xdr:col>
      <xdr:colOff>120650</xdr:colOff>
      <xdr:row>77</xdr:row>
      <xdr:rowOff>93218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156211</xdr:rowOff>
    </xdr:from>
    <xdr:to>
      <xdr:col>74</xdr:col>
      <xdr:colOff>31750</xdr:colOff>
      <xdr:row>78</xdr:row>
      <xdr:rowOff>86361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25908</xdr:rowOff>
    </xdr:from>
    <xdr:to>
      <xdr:col>69</xdr:col>
      <xdr:colOff>142875</xdr:colOff>
      <xdr:row>78</xdr:row>
      <xdr:rowOff>127508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112285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長野県飯山市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80050</xdr:rowOff>
    </xdr:from>
    <xdr:to>
      <xdr:col>29</xdr:col>
      <xdr:colOff>127000</xdr:colOff>
      <xdr:row>20</xdr:row>
      <xdr:rowOff>97108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85075"/>
          <a:ext cx="0" cy="1388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69185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4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97108</xdr:rowOff>
    </xdr:from>
    <xdr:to>
      <xdr:col>30</xdr:col>
      <xdr:colOff>25400</xdr:colOff>
      <xdr:row>20</xdr:row>
      <xdr:rowOff>97108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737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166427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9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80050</xdr:rowOff>
    </xdr:from>
    <xdr:to>
      <xdr:col>30</xdr:col>
      <xdr:colOff>25400</xdr:colOff>
      <xdr:row>12</xdr:row>
      <xdr:rowOff>80050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850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28713</xdr:rowOff>
    </xdr:from>
    <xdr:to>
      <xdr:col>29</xdr:col>
      <xdr:colOff>127000</xdr:colOff>
      <xdr:row>16</xdr:row>
      <xdr:rowOff>79734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819538"/>
          <a:ext cx="647700" cy="51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22010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84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49933</xdr:rowOff>
    </xdr:from>
    <xdr:to>
      <xdr:col>29</xdr:col>
      <xdr:colOff>177800</xdr:colOff>
      <xdr:row>17</xdr:row>
      <xdr:rowOff>151533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12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79734</xdr:rowOff>
    </xdr:from>
    <xdr:to>
      <xdr:col>26</xdr:col>
      <xdr:colOff>50800</xdr:colOff>
      <xdr:row>16</xdr:row>
      <xdr:rowOff>122765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870559"/>
          <a:ext cx="698500" cy="43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82220</xdr:rowOff>
    </xdr:from>
    <xdr:to>
      <xdr:col>26</xdr:col>
      <xdr:colOff>101600</xdr:colOff>
      <xdr:row>18</xdr:row>
      <xdr:rowOff>12370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168597</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0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122765</xdr:rowOff>
    </xdr:from>
    <xdr:to>
      <xdr:col>22</xdr:col>
      <xdr:colOff>114300</xdr:colOff>
      <xdr:row>16</xdr:row>
      <xdr:rowOff>150350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13590"/>
          <a:ext cx="698500" cy="27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99724</xdr:rowOff>
    </xdr:from>
    <xdr:to>
      <xdr:col>22</xdr:col>
      <xdr:colOff>165100</xdr:colOff>
      <xdr:row>18</xdr:row>
      <xdr:rowOff>29874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1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4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148118</xdr:rowOff>
    </xdr:from>
    <xdr:to>
      <xdr:col>18</xdr:col>
      <xdr:colOff>177800</xdr:colOff>
      <xdr:row>16</xdr:row>
      <xdr:rowOff>150350</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938943"/>
          <a:ext cx="698500" cy="2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111785</xdr:rowOff>
    </xdr:from>
    <xdr:to>
      <xdr:col>19</xdr:col>
      <xdr:colOff>38100</xdr:colOff>
      <xdr:row>18</xdr:row>
      <xdr:rowOff>41935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740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26712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6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134166</xdr:rowOff>
    </xdr:from>
    <xdr:to>
      <xdr:col>15</xdr:col>
      <xdr:colOff>101600</xdr:colOff>
      <xdr:row>18</xdr:row>
      <xdr:rowOff>64316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964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49093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8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149363</xdr:rowOff>
    </xdr:from>
    <xdr:to>
      <xdr:col>29</xdr:col>
      <xdr:colOff>177800</xdr:colOff>
      <xdr:row>16</xdr:row>
      <xdr:rowOff>79513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768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165890</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61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28934</xdr:rowOff>
    </xdr:from>
    <xdr:to>
      <xdr:col>26</xdr:col>
      <xdr:colOff>101600</xdr:colOff>
      <xdr:row>16</xdr:row>
      <xdr:rowOff>130534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197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140711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588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71965</xdr:rowOff>
    </xdr:from>
    <xdr:to>
      <xdr:col>22</xdr:col>
      <xdr:colOff>165100</xdr:colOff>
      <xdr:row>17</xdr:row>
      <xdr:rowOff>2115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862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12292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3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99550</xdr:rowOff>
    </xdr:from>
    <xdr:to>
      <xdr:col>19</xdr:col>
      <xdr:colOff>38100</xdr:colOff>
      <xdr:row>17</xdr:row>
      <xdr:rowOff>29700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890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39877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659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97318</xdr:rowOff>
    </xdr:from>
    <xdr:to>
      <xdr:col>15</xdr:col>
      <xdr:colOff>101600</xdr:colOff>
      <xdr:row>17</xdr:row>
      <xdr:rowOff>27468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888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37645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65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212820</xdr:rowOff>
    </xdr:from>
    <xdr:to>
      <xdr:col>29</xdr:col>
      <xdr:colOff>127000</xdr:colOff>
      <xdr:row>38</xdr:row>
      <xdr:rowOff>156588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37370"/>
          <a:ext cx="0" cy="14868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128665</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9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156588</xdr:rowOff>
    </xdr:from>
    <xdr:to>
      <xdr:col>30</xdr:col>
      <xdr:colOff>25400</xdr:colOff>
      <xdr:row>38</xdr:row>
      <xdr:rowOff>156588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241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127747</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80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212820</xdr:rowOff>
    </xdr:from>
    <xdr:to>
      <xdr:col>30</xdr:col>
      <xdr:colOff>25400</xdr:colOff>
      <xdr:row>33</xdr:row>
      <xdr:rowOff>212820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37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285668</xdr:rowOff>
    </xdr:from>
    <xdr:to>
      <xdr:col>29</xdr:col>
      <xdr:colOff>127000</xdr:colOff>
      <xdr:row>37</xdr:row>
      <xdr:rowOff>285915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410368"/>
          <a:ext cx="647700" cy="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270692</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3953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285510</xdr:rowOff>
    </xdr:from>
    <xdr:to>
      <xdr:col>29</xdr:col>
      <xdr:colOff>177800</xdr:colOff>
      <xdr:row>38</xdr:row>
      <xdr:rowOff>44210</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4102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285668</xdr:rowOff>
    </xdr:from>
    <xdr:to>
      <xdr:col>26</xdr:col>
      <xdr:colOff>50800</xdr:colOff>
      <xdr:row>37</xdr:row>
      <xdr:rowOff>294617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410368"/>
          <a:ext cx="698500" cy="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282931</xdr:rowOff>
    </xdr:from>
    <xdr:to>
      <xdr:col>26</xdr:col>
      <xdr:colOff>101600</xdr:colOff>
      <xdr:row>38</xdr:row>
      <xdr:rowOff>41631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4076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26408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494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294617</xdr:rowOff>
    </xdr:from>
    <xdr:to>
      <xdr:col>22</xdr:col>
      <xdr:colOff>114300</xdr:colOff>
      <xdr:row>37</xdr:row>
      <xdr:rowOff>295295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419317"/>
          <a:ext cx="698500" cy="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282851</xdr:rowOff>
    </xdr:from>
    <xdr:to>
      <xdr:col>22</xdr:col>
      <xdr:colOff>165100</xdr:colOff>
      <xdr:row>38</xdr:row>
      <xdr:rowOff>41551</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26328</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49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295295</xdr:rowOff>
    </xdr:from>
    <xdr:to>
      <xdr:col>18</xdr:col>
      <xdr:colOff>177800</xdr:colOff>
      <xdr:row>37</xdr:row>
      <xdr:rowOff>308359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419995"/>
          <a:ext cx="698500" cy="130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279151</xdr:rowOff>
    </xdr:from>
    <xdr:to>
      <xdr:col>19</xdr:col>
      <xdr:colOff>38100</xdr:colOff>
      <xdr:row>38</xdr:row>
      <xdr:rowOff>37851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22628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4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278942</xdr:rowOff>
    </xdr:from>
    <xdr:to>
      <xdr:col>15</xdr:col>
      <xdr:colOff>101600</xdr:colOff>
      <xdr:row>38</xdr:row>
      <xdr:rowOff>37642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22419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235115</xdr:rowOff>
    </xdr:from>
    <xdr:to>
      <xdr:col>29</xdr:col>
      <xdr:colOff>177800</xdr:colOff>
      <xdr:row>37</xdr:row>
      <xdr:rowOff>336715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359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80192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20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234868</xdr:rowOff>
    </xdr:from>
    <xdr:to>
      <xdr:col>26</xdr:col>
      <xdr:colOff>101600</xdr:colOff>
      <xdr:row>37</xdr:row>
      <xdr:rowOff>336468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359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3745</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128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243817</xdr:rowOff>
    </xdr:from>
    <xdr:to>
      <xdr:col>22</xdr:col>
      <xdr:colOff>165100</xdr:colOff>
      <xdr:row>38</xdr:row>
      <xdr:rowOff>2517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368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12694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137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244495</xdr:rowOff>
    </xdr:from>
    <xdr:to>
      <xdr:col>19</xdr:col>
      <xdr:colOff>38100</xdr:colOff>
      <xdr:row>38</xdr:row>
      <xdr:rowOff>3195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369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13372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13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257559</xdr:rowOff>
    </xdr:from>
    <xdr:to>
      <xdr:col>15</xdr:col>
      <xdr:colOff>101600</xdr:colOff>
      <xdr:row>38</xdr:row>
      <xdr:rowOff>16259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82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26436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151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20,332
20,104
202.43
20,041,856
19,213,651
808,805
8,282,219
13,325,751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65841</xdr:rowOff>
    </xdr:from>
    <xdr:to>
      <xdr:col>24</xdr:col>
      <xdr:colOff>62865</xdr:colOff>
      <xdr:row>38</xdr:row>
      <xdr:rowOff>61182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80791"/>
          <a:ext cx="1270" cy="119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65009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8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61182</xdr:rowOff>
    </xdr:from>
    <xdr:to>
      <xdr:col>24</xdr:col>
      <xdr:colOff>152400</xdr:colOff>
      <xdr:row>38</xdr:row>
      <xdr:rowOff>61182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12518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65841</xdr:rowOff>
    </xdr:from>
    <xdr:to>
      <xdr:col>24</xdr:col>
      <xdr:colOff>152400</xdr:colOff>
      <xdr:row>31</xdr:row>
      <xdr:rowOff>65841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8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158521</xdr:rowOff>
    </xdr:from>
    <xdr:to>
      <xdr:col>24</xdr:col>
      <xdr:colOff>63500</xdr:colOff>
      <xdr:row>36</xdr:row>
      <xdr:rowOff>24867</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16371"/>
          <a:ext cx="838200" cy="38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119829</xdr:rowOff>
    </xdr:from>
    <xdr:ext cx="599010"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91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141402</xdr:rowOff>
    </xdr:from>
    <xdr:to>
      <xdr:col>24</xdr:col>
      <xdr:colOff>114300</xdr:colOff>
      <xdr:row>35</xdr:row>
      <xdr:rowOff>71552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7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8788</xdr:rowOff>
    </xdr:from>
    <xdr:to>
      <xdr:col>19</xdr:col>
      <xdr:colOff>177800</xdr:colOff>
      <xdr:row>36</xdr:row>
      <xdr:rowOff>24867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180988"/>
          <a:ext cx="889000" cy="16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74063</xdr:rowOff>
    </xdr:from>
    <xdr:to>
      <xdr:col>20</xdr:col>
      <xdr:colOff>38100</xdr:colOff>
      <xdr:row>36</xdr:row>
      <xdr:rowOff>4213</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20740</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85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8788</xdr:rowOff>
    </xdr:from>
    <xdr:to>
      <xdr:col>15</xdr:col>
      <xdr:colOff>50800</xdr:colOff>
      <xdr:row>36</xdr:row>
      <xdr:rowOff>32345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80988"/>
          <a:ext cx="889000" cy="2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76229</xdr:rowOff>
    </xdr:from>
    <xdr:to>
      <xdr:col>15</xdr:col>
      <xdr:colOff>101600</xdr:colOff>
      <xdr:row>36</xdr:row>
      <xdr:rowOff>6379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7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22906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5852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169440</xdr:rowOff>
    </xdr:from>
    <xdr:to>
      <xdr:col>10</xdr:col>
      <xdr:colOff>114300</xdr:colOff>
      <xdr:row>36</xdr:row>
      <xdr:rowOff>32345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170190"/>
          <a:ext cx="889000" cy="3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85678</xdr:rowOff>
    </xdr:from>
    <xdr:to>
      <xdr:col>10</xdr:col>
      <xdr:colOff>165100</xdr:colOff>
      <xdr:row>36</xdr:row>
      <xdr:rowOff>15828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0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32355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586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93646</xdr:rowOff>
    </xdr:from>
    <xdr:to>
      <xdr:col>6</xdr:col>
      <xdr:colOff>38100</xdr:colOff>
      <xdr:row>36</xdr:row>
      <xdr:rowOff>23796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09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40323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869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107721</xdr:rowOff>
    </xdr:from>
    <xdr:to>
      <xdr:col>24</xdr:col>
      <xdr:colOff>114300</xdr:colOff>
      <xdr:row>34</xdr:row>
      <xdr:rowOff>37871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6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130598</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16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145517</xdr:rowOff>
    </xdr:from>
    <xdr:to>
      <xdr:col>20</xdr:col>
      <xdr:colOff>38100</xdr:colOff>
      <xdr:row>36</xdr:row>
      <xdr:rowOff>75667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4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66794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23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129438</xdr:rowOff>
    </xdr:from>
    <xdr:to>
      <xdr:col>15</xdr:col>
      <xdr:colOff>101600</xdr:colOff>
      <xdr:row>36</xdr:row>
      <xdr:rowOff>59588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3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50715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22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152995</xdr:rowOff>
    </xdr:from>
    <xdr:to>
      <xdr:col>10</xdr:col>
      <xdr:colOff>165100</xdr:colOff>
      <xdr:row>36</xdr:row>
      <xdr:rowOff>83145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74272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24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118640</xdr:rowOff>
    </xdr:from>
    <xdr:to>
      <xdr:col>6</xdr:col>
      <xdr:colOff>38100</xdr:colOff>
      <xdr:row>36</xdr:row>
      <xdr:rowOff>48790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11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39917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21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6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物件費グラフ枠">
          <a:extLst>
            <a:ext uri="{FF2B5EF4-FFF2-40B4-BE49-F238E27FC236}">
              <a16:creationId xmlns:a16="http://schemas.microsoft.com/office/drawing/2014/main" id="{00000000-0008-0000-06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40618</xdr:rowOff>
    </xdr:from>
    <xdr:to>
      <xdr:col>24</xdr:col>
      <xdr:colOff>62865</xdr:colOff>
      <xdr:row>58</xdr:row>
      <xdr:rowOff>140043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4633595" y="8613118"/>
          <a:ext cx="1270" cy="1471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143870</xdr:rowOff>
    </xdr:from>
    <xdr:ext cx="534377" cy="259045"/>
    <xdr:sp macro="" textlink="">
      <xdr:nvSpPr>
        <xdr:cNvPr id="118" name="物件費最小値テキスト">
          <a:extLst>
            <a:ext uri="{FF2B5EF4-FFF2-40B4-BE49-F238E27FC236}">
              <a16:creationId xmlns:a16="http://schemas.microsoft.com/office/drawing/2014/main" id="{00000000-0008-0000-0600-000076000000}"/>
            </a:ext>
          </a:extLst>
        </xdr:cNvPr>
        <xdr:cNvSpPr txBox="1"/>
      </xdr:nvSpPr>
      <xdr:spPr>
        <a:xfrm>
          <a:off x="4686300" y="100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140043</xdr:rowOff>
    </xdr:from>
    <xdr:to>
      <xdr:col>24</xdr:col>
      <xdr:colOff>152400</xdr:colOff>
      <xdr:row>58</xdr:row>
      <xdr:rowOff>140043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1008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158745</xdr:rowOff>
    </xdr:from>
    <xdr:ext cx="599010" cy="259045"/>
    <xdr:sp macro="" textlink="">
      <xdr:nvSpPr>
        <xdr:cNvPr id="120" name="物件費最大値テキスト">
          <a:extLst>
            <a:ext uri="{FF2B5EF4-FFF2-40B4-BE49-F238E27FC236}">
              <a16:creationId xmlns:a16="http://schemas.microsoft.com/office/drawing/2014/main" id="{00000000-0008-0000-0600-000078000000}"/>
            </a:ext>
          </a:extLst>
        </xdr:cNvPr>
        <xdr:cNvSpPr txBox="1"/>
      </xdr:nvSpPr>
      <xdr:spPr>
        <a:xfrm>
          <a:off x="4686300" y="8388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40618</xdr:rowOff>
    </xdr:from>
    <xdr:to>
      <xdr:col>24</xdr:col>
      <xdr:colOff>152400</xdr:colOff>
      <xdr:row>50</xdr:row>
      <xdr:rowOff>40618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4546600" y="8613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19172</xdr:rowOff>
    </xdr:from>
    <xdr:to>
      <xdr:col>24</xdr:col>
      <xdr:colOff>63500</xdr:colOff>
      <xdr:row>57</xdr:row>
      <xdr:rowOff>43365</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3797300" y="9791822"/>
          <a:ext cx="8382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73069</xdr:rowOff>
    </xdr:from>
    <xdr:ext cx="534377" cy="259045"/>
    <xdr:sp macro="" textlink="">
      <xdr:nvSpPr>
        <xdr:cNvPr id="123" name="物件費平均値テキスト">
          <a:extLst>
            <a:ext uri="{FF2B5EF4-FFF2-40B4-BE49-F238E27FC236}">
              <a16:creationId xmlns:a16="http://schemas.microsoft.com/office/drawing/2014/main" id="{00000000-0008-0000-0600-00007B000000}"/>
            </a:ext>
          </a:extLst>
        </xdr:cNvPr>
        <xdr:cNvSpPr txBox="1"/>
      </xdr:nvSpPr>
      <xdr:spPr>
        <a:xfrm>
          <a:off x="4686300" y="9845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94642</xdr:rowOff>
    </xdr:from>
    <xdr:to>
      <xdr:col>24</xdr:col>
      <xdr:colOff>114300</xdr:colOff>
      <xdr:row>58</xdr:row>
      <xdr:rowOff>24792</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4584700" y="986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19172</xdr:rowOff>
    </xdr:from>
    <xdr:to>
      <xdr:col>19</xdr:col>
      <xdr:colOff>177800</xdr:colOff>
      <xdr:row>57</xdr:row>
      <xdr:rowOff>56307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908300" y="9791822"/>
          <a:ext cx="889000" cy="3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105680</xdr:rowOff>
    </xdr:from>
    <xdr:to>
      <xdr:col>20</xdr:col>
      <xdr:colOff>38100</xdr:colOff>
      <xdr:row>58</xdr:row>
      <xdr:rowOff>35830</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3746500" y="98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26957</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3530111" y="997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1374</xdr:rowOff>
    </xdr:from>
    <xdr:to>
      <xdr:col>15</xdr:col>
      <xdr:colOff>50800</xdr:colOff>
      <xdr:row>57</xdr:row>
      <xdr:rowOff>56307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2019300" y="9774024"/>
          <a:ext cx="889000" cy="54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126345</xdr:rowOff>
    </xdr:from>
    <xdr:to>
      <xdr:col>15</xdr:col>
      <xdr:colOff>101600</xdr:colOff>
      <xdr:row>58</xdr:row>
      <xdr:rowOff>56495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2857500" y="989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47622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2641111" y="9991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1374</xdr:rowOff>
    </xdr:from>
    <xdr:to>
      <xdr:col>10</xdr:col>
      <xdr:colOff>114300</xdr:colOff>
      <xdr:row>57</xdr:row>
      <xdr:rowOff>60089</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1130300" y="9774024"/>
          <a:ext cx="889000" cy="5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138633</xdr:rowOff>
    </xdr:from>
    <xdr:to>
      <xdr:col>10</xdr:col>
      <xdr:colOff>165100</xdr:colOff>
      <xdr:row>58</xdr:row>
      <xdr:rowOff>68783</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968500" y="99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59910</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752111" y="100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144149</xdr:rowOff>
    </xdr:from>
    <xdr:to>
      <xdr:col>6</xdr:col>
      <xdr:colOff>38100</xdr:colOff>
      <xdr:row>58</xdr:row>
      <xdr:rowOff>74299</xdr:rowOff>
    </xdr:to>
    <xdr:sp macro="" textlink="">
      <xdr:nvSpPr>
        <xdr:cNvPr id="134" name="フローチャート: 判断 133">
          <a:extLst>
            <a:ext uri="{FF2B5EF4-FFF2-40B4-BE49-F238E27FC236}">
              <a16:creationId xmlns:a16="http://schemas.microsoft.com/office/drawing/2014/main" id="{00000000-0008-0000-0600-000086000000}"/>
            </a:ext>
          </a:extLst>
        </xdr:cNvPr>
        <xdr:cNvSpPr/>
      </xdr:nvSpPr>
      <xdr:spPr>
        <a:xfrm>
          <a:off x="1079500" y="99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65426</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863111" y="1000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164015</xdr:rowOff>
    </xdr:from>
    <xdr:to>
      <xdr:col>24</xdr:col>
      <xdr:colOff>114300</xdr:colOff>
      <xdr:row>57</xdr:row>
      <xdr:rowOff>94165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4584700" y="97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15442</xdr:rowOff>
    </xdr:from>
    <xdr:ext cx="599010" cy="259045"/>
    <xdr:sp macro="" textlink="">
      <xdr:nvSpPr>
        <xdr:cNvPr id="142" name="物件費該当値テキスト">
          <a:extLst>
            <a:ext uri="{FF2B5EF4-FFF2-40B4-BE49-F238E27FC236}">
              <a16:creationId xmlns:a16="http://schemas.microsoft.com/office/drawing/2014/main" id="{00000000-0008-0000-0600-00008E000000}"/>
            </a:ext>
          </a:extLst>
        </xdr:cNvPr>
        <xdr:cNvSpPr txBox="1"/>
      </xdr:nvSpPr>
      <xdr:spPr>
        <a:xfrm>
          <a:off x="4686300" y="961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139822</xdr:rowOff>
    </xdr:from>
    <xdr:to>
      <xdr:col>20</xdr:col>
      <xdr:colOff>38100</xdr:colOff>
      <xdr:row>57</xdr:row>
      <xdr:rowOff>69972</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3746500" y="974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86499</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3497795" y="9516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5507</xdr:rowOff>
    </xdr:from>
    <xdr:to>
      <xdr:col>15</xdr:col>
      <xdr:colOff>101600</xdr:colOff>
      <xdr:row>57</xdr:row>
      <xdr:rowOff>107107</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2857500" y="977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123634</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2608795" y="955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122024</xdr:rowOff>
    </xdr:from>
    <xdr:to>
      <xdr:col>10</xdr:col>
      <xdr:colOff>165100</xdr:colOff>
      <xdr:row>57</xdr:row>
      <xdr:rowOff>52174</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968500" y="972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68701</xdr:rowOff>
    </xdr:from>
    <xdr:ext cx="599010"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1719795" y="9498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9289</xdr:rowOff>
    </xdr:from>
    <xdr:to>
      <xdr:col>6</xdr:col>
      <xdr:colOff>38100</xdr:colOff>
      <xdr:row>57</xdr:row>
      <xdr:rowOff>110889</xdr:rowOff>
    </xdr:to>
    <xdr:sp macro="" textlink="">
      <xdr:nvSpPr>
        <xdr:cNvPr id="149" name="楕円 148">
          <a:extLst>
            <a:ext uri="{FF2B5EF4-FFF2-40B4-BE49-F238E27FC236}">
              <a16:creationId xmlns:a16="http://schemas.microsoft.com/office/drawing/2014/main" id="{00000000-0008-0000-0600-000095000000}"/>
            </a:ext>
          </a:extLst>
        </xdr:cNvPr>
        <xdr:cNvSpPr/>
      </xdr:nvSpPr>
      <xdr:spPr>
        <a:xfrm>
          <a:off x="1079500" y="978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127416</xdr:rowOff>
    </xdr:from>
    <xdr:ext cx="599010" cy="259045"/>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830795" y="955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6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維持補修費グラフ枠">
          <a:extLst>
            <a:ext uri="{FF2B5EF4-FFF2-40B4-BE49-F238E27FC236}">
              <a16:creationId xmlns:a16="http://schemas.microsoft.com/office/drawing/2014/main" id="{00000000-0008-0000-06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69024</xdr:rowOff>
    </xdr:from>
    <xdr:to>
      <xdr:col>24</xdr:col>
      <xdr:colOff>62865</xdr:colOff>
      <xdr:row>79</xdr:row>
      <xdr:rowOff>43250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4633595" y="12241974"/>
          <a:ext cx="1270" cy="1345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47077</xdr:rowOff>
    </xdr:from>
    <xdr:ext cx="313932" cy="259045"/>
    <xdr:sp macro="" textlink="">
      <xdr:nvSpPr>
        <xdr:cNvPr id="175" name="維持補修費最小値テキスト">
          <a:extLst>
            <a:ext uri="{FF2B5EF4-FFF2-40B4-BE49-F238E27FC236}">
              <a16:creationId xmlns:a16="http://schemas.microsoft.com/office/drawing/2014/main" id="{00000000-0008-0000-0600-0000AF000000}"/>
            </a:ext>
          </a:extLst>
        </xdr:cNvPr>
        <xdr:cNvSpPr txBox="1"/>
      </xdr:nvSpPr>
      <xdr:spPr>
        <a:xfrm>
          <a:off x="4686300" y="13591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43250</xdr:rowOff>
    </xdr:from>
    <xdr:to>
      <xdr:col>24</xdr:col>
      <xdr:colOff>152400</xdr:colOff>
      <xdr:row>79</xdr:row>
      <xdr:rowOff>43250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358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15701</xdr:rowOff>
    </xdr:from>
    <xdr:ext cx="534377" cy="259045"/>
    <xdr:sp macro="" textlink="">
      <xdr:nvSpPr>
        <xdr:cNvPr id="177" name="維持補修費最大値テキスト">
          <a:extLst>
            <a:ext uri="{FF2B5EF4-FFF2-40B4-BE49-F238E27FC236}">
              <a16:creationId xmlns:a16="http://schemas.microsoft.com/office/drawing/2014/main" id="{00000000-0008-0000-0600-0000B1000000}"/>
            </a:ext>
          </a:extLst>
        </xdr:cNvPr>
        <xdr:cNvSpPr txBox="1"/>
      </xdr:nvSpPr>
      <xdr:spPr>
        <a:xfrm>
          <a:off x="4686300" y="1201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69024</xdr:rowOff>
    </xdr:from>
    <xdr:to>
      <xdr:col>24</xdr:col>
      <xdr:colOff>152400</xdr:colOff>
      <xdr:row>71</xdr:row>
      <xdr:rowOff>69024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4546600" y="12241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140710</xdr:rowOff>
    </xdr:from>
    <xdr:to>
      <xdr:col>24</xdr:col>
      <xdr:colOff>63500</xdr:colOff>
      <xdr:row>76</xdr:row>
      <xdr:rowOff>98876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3797300" y="12828010"/>
          <a:ext cx="838200" cy="30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134250</xdr:rowOff>
    </xdr:from>
    <xdr:ext cx="469744" cy="259045"/>
    <xdr:sp macro="" textlink="">
      <xdr:nvSpPr>
        <xdr:cNvPr id="180" name="維持補修費平均値テキスト">
          <a:extLst>
            <a:ext uri="{FF2B5EF4-FFF2-40B4-BE49-F238E27FC236}">
              <a16:creationId xmlns:a16="http://schemas.microsoft.com/office/drawing/2014/main" id="{00000000-0008-0000-0600-0000B4000000}"/>
            </a:ext>
          </a:extLst>
        </xdr:cNvPr>
        <xdr:cNvSpPr txBox="1"/>
      </xdr:nvSpPr>
      <xdr:spPr>
        <a:xfrm>
          <a:off x="4686300" y="1333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155823</xdr:rowOff>
    </xdr:from>
    <xdr:to>
      <xdr:col>24</xdr:col>
      <xdr:colOff>114300</xdr:colOff>
      <xdr:row>78</xdr:row>
      <xdr:rowOff>85973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4584700" y="1335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4540</xdr:rowOff>
    </xdr:from>
    <xdr:to>
      <xdr:col>19</xdr:col>
      <xdr:colOff>177800</xdr:colOff>
      <xdr:row>76</xdr:row>
      <xdr:rowOff>98876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908300" y="12863290"/>
          <a:ext cx="889000" cy="26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37636</xdr:rowOff>
    </xdr:from>
    <xdr:to>
      <xdr:col>20</xdr:col>
      <xdr:colOff>38100</xdr:colOff>
      <xdr:row>78</xdr:row>
      <xdr:rowOff>139236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3746500" y="1341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130363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562428" y="1350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4540</xdr:rowOff>
    </xdr:from>
    <xdr:to>
      <xdr:col>15</xdr:col>
      <xdr:colOff>50800</xdr:colOff>
      <xdr:row>75</xdr:row>
      <xdr:rowOff>32830</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2019300" y="12863290"/>
          <a:ext cx="889000" cy="2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19234</xdr:rowOff>
    </xdr:from>
    <xdr:to>
      <xdr:col>15</xdr:col>
      <xdr:colOff>101600</xdr:colOff>
      <xdr:row>78</xdr:row>
      <xdr:rowOff>120834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2857500" y="1339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111961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673428" y="1348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32830</xdr:rowOff>
    </xdr:from>
    <xdr:to>
      <xdr:col>10</xdr:col>
      <xdr:colOff>114300</xdr:colOff>
      <xdr:row>75</xdr:row>
      <xdr:rowOff>106896</xdr:rowOff>
    </xdr:to>
    <xdr:cxnSp macro="">
      <xdr:nvCxnSpPr>
        <xdr:cNvPr id="188" name="直線コネクタ 187">
          <a:extLst>
            <a:ext uri="{FF2B5EF4-FFF2-40B4-BE49-F238E27FC236}">
              <a16:creationId xmlns:a16="http://schemas.microsoft.com/office/drawing/2014/main" id="{00000000-0008-0000-0600-0000BC000000}"/>
            </a:ext>
          </a:extLst>
        </xdr:cNvPr>
        <xdr:cNvCxnSpPr/>
      </xdr:nvCxnSpPr>
      <xdr:spPr>
        <a:xfrm flipV="1">
          <a:off x="1130300" y="12891580"/>
          <a:ext cx="889000" cy="7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12528</xdr:rowOff>
    </xdr:from>
    <xdr:to>
      <xdr:col>10</xdr:col>
      <xdr:colOff>165100</xdr:colOff>
      <xdr:row>78</xdr:row>
      <xdr:rowOff>114128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9685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105255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784428" y="1347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27787</xdr:rowOff>
    </xdr:from>
    <xdr:to>
      <xdr:col>6</xdr:col>
      <xdr:colOff>38100</xdr:colOff>
      <xdr:row>78</xdr:row>
      <xdr:rowOff>129387</xdr:rowOff>
    </xdr:to>
    <xdr:sp macro="" textlink="">
      <xdr:nvSpPr>
        <xdr:cNvPr id="191" name="フローチャート: 判断 190">
          <a:extLst>
            <a:ext uri="{FF2B5EF4-FFF2-40B4-BE49-F238E27FC236}">
              <a16:creationId xmlns:a16="http://schemas.microsoft.com/office/drawing/2014/main" id="{00000000-0008-0000-0600-0000BF000000}"/>
            </a:ext>
          </a:extLst>
        </xdr:cNvPr>
        <xdr:cNvSpPr/>
      </xdr:nvSpPr>
      <xdr:spPr>
        <a:xfrm>
          <a:off x="1079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120514</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895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89910</xdr:rowOff>
    </xdr:from>
    <xdr:to>
      <xdr:col>24</xdr:col>
      <xdr:colOff>114300</xdr:colOff>
      <xdr:row>75</xdr:row>
      <xdr:rowOff>20060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4584700" y="127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112787</xdr:rowOff>
    </xdr:from>
    <xdr:ext cx="534377" cy="259045"/>
    <xdr:sp macro="" textlink="">
      <xdr:nvSpPr>
        <xdr:cNvPr id="199" name="維持補修費該当値テキスト">
          <a:extLst>
            <a:ext uri="{FF2B5EF4-FFF2-40B4-BE49-F238E27FC236}">
              <a16:creationId xmlns:a16="http://schemas.microsoft.com/office/drawing/2014/main" id="{00000000-0008-0000-0600-0000C7000000}"/>
            </a:ext>
          </a:extLst>
        </xdr:cNvPr>
        <xdr:cNvSpPr txBox="1"/>
      </xdr:nvSpPr>
      <xdr:spPr>
        <a:xfrm>
          <a:off x="4686300" y="1262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48076</xdr:rowOff>
    </xdr:from>
    <xdr:to>
      <xdr:col>20</xdr:col>
      <xdr:colOff>38100</xdr:colOff>
      <xdr:row>76</xdr:row>
      <xdr:rowOff>149676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3746500" y="1307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166203</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3530111" y="1285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125190</xdr:rowOff>
    </xdr:from>
    <xdr:to>
      <xdr:col>15</xdr:col>
      <xdr:colOff>101600</xdr:colOff>
      <xdr:row>75</xdr:row>
      <xdr:rowOff>55340</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2857500" y="1281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71867</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2641111" y="12587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153480</xdr:rowOff>
    </xdr:from>
    <xdr:to>
      <xdr:col>10</xdr:col>
      <xdr:colOff>165100</xdr:colOff>
      <xdr:row>75</xdr:row>
      <xdr:rowOff>83630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968500" y="128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100157</xdr:rowOff>
    </xdr:from>
    <xdr:ext cx="534377"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1752111" y="1261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56096</xdr:rowOff>
    </xdr:from>
    <xdr:to>
      <xdr:col>6</xdr:col>
      <xdr:colOff>38100</xdr:colOff>
      <xdr:row>75</xdr:row>
      <xdr:rowOff>157696</xdr:rowOff>
    </xdr:to>
    <xdr:sp macro="" textlink="">
      <xdr:nvSpPr>
        <xdr:cNvPr id="206" name="楕円 205">
          <a:extLst>
            <a:ext uri="{FF2B5EF4-FFF2-40B4-BE49-F238E27FC236}">
              <a16:creationId xmlns:a16="http://schemas.microsoft.com/office/drawing/2014/main" id="{00000000-0008-0000-0600-0000CE000000}"/>
            </a:ext>
          </a:extLst>
        </xdr:cNvPr>
        <xdr:cNvSpPr/>
      </xdr:nvSpPr>
      <xdr:spPr>
        <a:xfrm>
          <a:off x="1079500" y="1291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2773</xdr:rowOff>
    </xdr:from>
    <xdr:ext cx="534377"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863111" y="1269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62522</xdr:rowOff>
    </xdr:from>
    <xdr:to>
      <xdr:col>24</xdr:col>
      <xdr:colOff>62865</xdr:colOff>
      <xdr:row>99</xdr:row>
      <xdr:rowOff>91593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493022"/>
          <a:ext cx="1270" cy="1572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95420</xdr:rowOff>
    </xdr:from>
    <xdr:ext cx="534377"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068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91593</xdr:rowOff>
    </xdr:from>
    <xdr:to>
      <xdr:col>24</xdr:col>
      <xdr:colOff>152400</xdr:colOff>
      <xdr:row>99</xdr:row>
      <xdr:rowOff>91593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06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9199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26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62522</xdr:rowOff>
    </xdr:from>
    <xdr:to>
      <xdr:col>24</xdr:col>
      <xdr:colOff>152400</xdr:colOff>
      <xdr:row>90</xdr:row>
      <xdr:rowOff>62522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4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135153</xdr:rowOff>
    </xdr:from>
    <xdr:to>
      <xdr:col>24</xdr:col>
      <xdr:colOff>63500</xdr:colOff>
      <xdr:row>98</xdr:row>
      <xdr:rowOff>168160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937253"/>
          <a:ext cx="838200" cy="3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162920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792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140043</xdr:rowOff>
    </xdr:from>
    <xdr:to>
      <xdr:col>24</xdr:col>
      <xdr:colOff>114300</xdr:colOff>
      <xdr:row>96</xdr:row>
      <xdr:rowOff>70193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2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168160</xdr:rowOff>
    </xdr:from>
    <xdr:to>
      <xdr:col>19</xdr:col>
      <xdr:colOff>177800</xdr:colOff>
      <xdr:row>99</xdr:row>
      <xdr:rowOff>40666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908300" y="16970260"/>
          <a:ext cx="889000" cy="4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139230</xdr:rowOff>
    </xdr:from>
    <xdr:to>
      <xdr:col>20</xdr:col>
      <xdr:colOff>38100</xdr:colOff>
      <xdr:row>96</xdr:row>
      <xdr:rowOff>69380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4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85907</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202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164185</xdr:rowOff>
    </xdr:from>
    <xdr:to>
      <xdr:col>15</xdr:col>
      <xdr:colOff>50800</xdr:colOff>
      <xdr:row>99</xdr:row>
      <xdr:rowOff>40666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2019300" y="16966285"/>
          <a:ext cx="889000" cy="4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20943</xdr:rowOff>
    </xdr:from>
    <xdr:to>
      <xdr:col>15</xdr:col>
      <xdr:colOff>101600</xdr:colOff>
      <xdr:row>96</xdr:row>
      <xdr:rowOff>122543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139070</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41111" y="162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158914</xdr:rowOff>
    </xdr:from>
    <xdr:to>
      <xdr:col>10</xdr:col>
      <xdr:colOff>114300</xdr:colOff>
      <xdr:row>98</xdr:row>
      <xdr:rowOff>164185</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1130300" y="16961014"/>
          <a:ext cx="889000" cy="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31217</xdr:rowOff>
    </xdr:from>
    <xdr:to>
      <xdr:col>10</xdr:col>
      <xdr:colOff>165100</xdr:colOff>
      <xdr:row>96</xdr:row>
      <xdr:rowOff>132817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149344</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52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31877</xdr:rowOff>
    </xdr:from>
    <xdr:to>
      <xdr:col>6</xdr:col>
      <xdr:colOff>38100</xdr:colOff>
      <xdr:row>96</xdr:row>
      <xdr:rowOff>133477</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150004</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63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84353</xdr:rowOff>
    </xdr:from>
    <xdr:to>
      <xdr:col>24</xdr:col>
      <xdr:colOff>114300</xdr:colOff>
      <xdr:row>99</xdr:row>
      <xdr:rowOff>14503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88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62780</xdr:rowOff>
    </xdr:from>
    <xdr:ext cx="534377"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86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117360</xdr:rowOff>
    </xdr:from>
    <xdr:to>
      <xdr:col>20</xdr:col>
      <xdr:colOff>38100</xdr:colOff>
      <xdr:row>99</xdr:row>
      <xdr:rowOff>47510</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91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38637</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530111" y="1701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161316</xdr:rowOff>
    </xdr:from>
    <xdr:to>
      <xdr:col>15</xdr:col>
      <xdr:colOff>101600</xdr:colOff>
      <xdr:row>99</xdr:row>
      <xdr:rowOff>91466</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96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82593</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41111" y="1705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113385</xdr:rowOff>
    </xdr:from>
    <xdr:to>
      <xdr:col>10</xdr:col>
      <xdr:colOff>165100</xdr:colOff>
      <xdr:row>99</xdr:row>
      <xdr:rowOff>43535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915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34662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52111" y="17008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108114</xdr:rowOff>
    </xdr:from>
    <xdr:to>
      <xdr:col>6</xdr:col>
      <xdr:colOff>38100</xdr:colOff>
      <xdr:row>99</xdr:row>
      <xdr:rowOff>38264</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91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29391</xdr:rowOff>
    </xdr:from>
    <xdr:ext cx="534377"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63111" y="1700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48280</xdr:rowOff>
    </xdr:from>
    <xdr:to>
      <xdr:col>54</xdr:col>
      <xdr:colOff>189865</xdr:colOff>
      <xdr:row>37</xdr:row>
      <xdr:rowOff>35916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363230"/>
          <a:ext cx="1270" cy="1016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39743</xdr:rowOff>
    </xdr:from>
    <xdr:ext cx="599010"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38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35916</xdr:rowOff>
    </xdr:from>
    <xdr:to>
      <xdr:col>55</xdr:col>
      <xdr:colOff>88900</xdr:colOff>
      <xdr:row>37</xdr:row>
      <xdr:rowOff>35916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37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166407</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513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48280</xdr:rowOff>
    </xdr:from>
    <xdr:to>
      <xdr:col>55</xdr:col>
      <xdr:colOff>88900</xdr:colOff>
      <xdr:row>31</xdr:row>
      <xdr:rowOff>48280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363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103509</xdr:rowOff>
    </xdr:from>
    <xdr:to>
      <xdr:col>55</xdr:col>
      <xdr:colOff>0</xdr:colOff>
      <xdr:row>37</xdr:row>
      <xdr:rowOff>142963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9639300" y="6104259"/>
          <a:ext cx="838200" cy="38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58784</xdr:rowOff>
    </xdr:from>
    <xdr:ext cx="599010"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0595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80357</xdr:rowOff>
    </xdr:from>
    <xdr:to>
      <xdr:col>55</xdr:col>
      <xdr:colOff>50800</xdr:colOff>
      <xdr:row>36</xdr:row>
      <xdr:rowOff>10507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08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142963</xdr:rowOff>
    </xdr:from>
    <xdr:to>
      <xdr:col>50</xdr:col>
      <xdr:colOff>114300</xdr:colOff>
      <xdr:row>38</xdr:row>
      <xdr:rowOff>11508</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8750300" y="6486613"/>
          <a:ext cx="889000" cy="39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142820</xdr:rowOff>
    </xdr:from>
    <xdr:to>
      <xdr:col>50</xdr:col>
      <xdr:colOff>165100</xdr:colOff>
      <xdr:row>38</xdr:row>
      <xdr:rowOff>72971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864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64097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579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11508</xdr:rowOff>
    </xdr:from>
    <xdr:to>
      <xdr:col>45</xdr:col>
      <xdr:colOff>177800</xdr:colOff>
      <xdr:row>38</xdr:row>
      <xdr:rowOff>22660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6526608"/>
          <a:ext cx="889000" cy="1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162594</xdr:rowOff>
    </xdr:from>
    <xdr:to>
      <xdr:col>46</xdr:col>
      <xdr:colOff>38100</xdr:colOff>
      <xdr:row>38</xdr:row>
      <xdr:rowOff>92744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6506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83871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83111" y="65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22660</xdr:rowOff>
    </xdr:from>
    <xdr:to>
      <xdr:col>41</xdr:col>
      <xdr:colOff>50800</xdr:colOff>
      <xdr:row>38</xdr:row>
      <xdr:rowOff>42480</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flipV="1">
          <a:off x="6972300" y="6537760"/>
          <a:ext cx="889000" cy="1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166578</xdr:rowOff>
    </xdr:from>
    <xdr:to>
      <xdr:col>41</xdr:col>
      <xdr:colOff>101600</xdr:colOff>
      <xdr:row>38</xdr:row>
      <xdr:rowOff>96728</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1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87855</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60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8772</xdr:rowOff>
    </xdr:from>
    <xdr:to>
      <xdr:col>36</xdr:col>
      <xdr:colOff>165100</xdr:colOff>
      <xdr:row>38</xdr:row>
      <xdr:rowOff>110372</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2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101499</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61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52709</xdr:rowOff>
    </xdr:from>
    <xdr:to>
      <xdr:col>55</xdr:col>
      <xdr:colOff>50800</xdr:colOff>
      <xdr:row>35</xdr:row>
      <xdr:rowOff>154309</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053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75586</xdr:rowOff>
    </xdr:from>
    <xdr:ext cx="599010"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5904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92163</xdr:rowOff>
    </xdr:from>
    <xdr:to>
      <xdr:col>50</xdr:col>
      <xdr:colOff>165100</xdr:colOff>
      <xdr:row>38</xdr:row>
      <xdr:rowOff>22313</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35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38840</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21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132158</xdr:rowOff>
    </xdr:from>
    <xdr:to>
      <xdr:col>46</xdr:col>
      <xdr:colOff>38100</xdr:colOff>
      <xdr:row>38</xdr:row>
      <xdr:rowOff>62308</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647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78835</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83111" y="6251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143310</xdr:rowOff>
    </xdr:from>
    <xdr:to>
      <xdr:col>41</xdr:col>
      <xdr:colOff>101600</xdr:colOff>
      <xdr:row>38</xdr:row>
      <xdr:rowOff>73461</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4869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89987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2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163130</xdr:rowOff>
    </xdr:from>
    <xdr:to>
      <xdr:col>36</xdr:col>
      <xdr:colOff>165100</xdr:colOff>
      <xdr:row>38</xdr:row>
      <xdr:rowOff>93280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5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109807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28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156808</xdr:rowOff>
    </xdr:from>
    <xdr:to>
      <xdr:col>54</xdr:col>
      <xdr:colOff>189865</xdr:colOff>
      <xdr:row>58</xdr:row>
      <xdr:rowOff>56965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9308"/>
          <a:ext cx="1270" cy="1271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60792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0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56965</xdr:rowOff>
    </xdr:from>
    <xdr:to>
      <xdr:col>55</xdr:col>
      <xdr:colOff>88900</xdr:colOff>
      <xdr:row>58</xdr:row>
      <xdr:rowOff>56965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01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103485</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4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156808</xdr:rowOff>
    </xdr:from>
    <xdr:to>
      <xdr:col>55</xdr:col>
      <xdr:colOff>88900</xdr:colOff>
      <xdr:row>50</xdr:row>
      <xdr:rowOff>156808</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9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43341</xdr:rowOff>
    </xdr:from>
    <xdr:to>
      <xdr:col>55</xdr:col>
      <xdr:colOff>0</xdr:colOff>
      <xdr:row>56</xdr:row>
      <xdr:rowOff>91218</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644541"/>
          <a:ext cx="838200" cy="4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31163</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60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8286</xdr:rowOff>
    </xdr:from>
    <xdr:to>
      <xdr:col>55</xdr:col>
      <xdr:colOff>50800</xdr:colOff>
      <xdr:row>56</xdr:row>
      <xdr:rowOff>109886</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43341</xdr:rowOff>
    </xdr:from>
    <xdr:to>
      <xdr:col>50</xdr:col>
      <xdr:colOff>114300</xdr:colOff>
      <xdr:row>56</xdr:row>
      <xdr:rowOff>159145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644541"/>
          <a:ext cx="889000" cy="11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1662</xdr:rowOff>
    </xdr:from>
    <xdr:to>
      <xdr:col>50</xdr:col>
      <xdr:colOff>165100</xdr:colOff>
      <xdr:row>56</xdr:row>
      <xdr:rowOff>103262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94389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152164</xdr:rowOff>
    </xdr:from>
    <xdr:to>
      <xdr:col>45</xdr:col>
      <xdr:colOff>177800</xdr:colOff>
      <xdr:row>56</xdr:row>
      <xdr:rowOff>159145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753364"/>
          <a:ext cx="889000" cy="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42389</xdr:rowOff>
    </xdr:from>
    <xdr:to>
      <xdr:col>46</xdr:col>
      <xdr:colOff>38100</xdr:colOff>
      <xdr:row>56</xdr:row>
      <xdr:rowOff>143989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160516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41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67239</xdr:rowOff>
    </xdr:from>
    <xdr:to>
      <xdr:col>41</xdr:col>
      <xdr:colOff>50800</xdr:colOff>
      <xdr:row>56</xdr:row>
      <xdr:rowOff>152164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668439"/>
          <a:ext cx="8890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25038</xdr:rowOff>
    </xdr:from>
    <xdr:to>
      <xdr:col>41</xdr:col>
      <xdr:colOff>101600</xdr:colOff>
      <xdr:row>56</xdr:row>
      <xdr:rowOff>126638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143165</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51044</xdr:rowOff>
    </xdr:from>
    <xdr:to>
      <xdr:col>36</xdr:col>
      <xdr:colOff>165100</xdr:colOff>
      <xdr:row>56</xdr:row>
      <xdr:rowOff>152644</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143771</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40418</xdr:rowOff>
    </xdr:from>
    <xdr:to>
      <xdr:col>55</xdr:col>
      <xdr:colOff>50800</xdr:colOff>
      <xdr:row>56</xdr:row>
      <xdr:rowOff>142018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4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18845</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2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163991</xdr:rowOff>
    </xdr:from>
    <xdr:to>
      <xdr:col>50</xdr:col>
      <xdr:colOff>165100</xdr:colOff>
      <xdr:row>56</xdr:row>
      <xdr:rowOff>94141</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59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110668</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36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108345</xdr:rowOff>
    </xdr:from>
    <xdr:to>
      <xdr:col>46</xdr:col>
      <xdr:colOff>38100</xdr:colOff>
      <xdr:row>57</xdr:row>
      <xdr:rowOff>38495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7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29622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80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101364</xdr:rowOff>
    </xdr:from>
    <xdr:to>
      <xdr:col>41</xdr:col>
      <xdr:colOff>101600</xdr:colOff>
      <xdr:row>57</xdr:row>
      <xdr:rowOff>31514</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70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22641</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79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16439</xdr:rowOff>
    </xdr:from>
    <xdr:to>
      <xdr:col>36</xdr:col>
      <xdr:colOff>165100</xdr:colOff>
      <xdr:row>56</xdr:row>
      <xdr:rowOff>118039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61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134566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392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a:extLst>
            <a:ext uri="{FF2B5EF4-FFF2-40B4-BE49-F238E27FC236}">
              <a16:creationId xmlns:a16="http://schemas.microsoft.com/office/drawing/2014/main" id="{00000000-0008-0000-06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61409</xdr:rowOff>
    </xdr:from>
    <xdr:to>
      <xdr:col>54</xdr:col>
      <xdr:colOff>189865</xdr:colOff>
      <xdr:row>78</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10475595" y="12062909"/>
          <a:ext cx="1270" cy="1449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a:extLst>
            <a:ext uri="{FF2B5EF4-FFF2-40B4-BE49-F238E27FC236}">
              <a16:creationId xmlns:a16="http://schemas.microsoft.com/office/drawing/2014/main" id="{00000000-0008-0000-0600-000092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8086</xdr:rowOff>
    </xdr:from>
    <xdr:ext cx="599010" cy="259045"/>
    <xdr:sp macro="" textlink="">
      <xdr:nvSpPr>
        <xdr:cNvPr id="404" name="普通建設事業費 （ うち新規整備　）最大値テキスト">
          <a:extLst>
            <a:ext uri="{FF2B5EF4-FFF2-40B4-BE49-F238E27FC236}">
              <a16:creationId xmlns:a16="http://schemas.microsoft.com/office/drawing/2014/main" id="{00000000-0008-0000-0600-000094010000}"/>
            </a:ext>
          </a:extLst>
        </xdr:cNvPr>
        <xdr:cNvSpPr txBox="1"/>
      </xdr:nvSpPr>
      <xdr:spPr>
        <a:xfrm>
          <a:off x="10528300" y="11838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61409</xdr:rowOff>
    </xdr:from>
    <xdr:to>
      <xdr:col>55</xdr:col>
      <xdr:colOff>88900</xdr:colOff>
      <xdr:row>70</xdr:row>
      <xdr:rowOff>61409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206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162204</xdr:rowOff>
    </xdr:from>
    <xdr:to>
      <xdr:col>55</xdr:col>
      <xdr:colOff>0</xdr:colOff>
      <xdr:row>77</xdr:row>
      <xdr:rowOff>158820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9639300" y="13192404"/>
          <a:ext cx="838200" cy="16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165515</xdr:rowOff>
    </xdr:from>
    <xdr:ext cx="534377" cy="259045"/>
    <xdr:sp macro="" textlink="">
      <xdr:nvSpPr>
        <xdr:cNvPr id="407" name="普通建設事業費 （ うち新規整備　）平均値テキスト">
          <a:extLst>
            <a:ext uri="{FF2B5EF4-FFF2-40B4-BE49-F238E27FC236}">
              <a16:creationId xmlns:a16="http://schemas.microsoft.com/office/drawing/2014/main" id="{00000000-0008-0000-0600-000097010000}"/>
            </a:ext>
          </a:extLst>
        </xdr:cNvPr>
        <xdr:cNvSpPr txBox="1"/>
      </xdr:nvSpPr>
      <xdr:spPr>
        <a:xfrm>
          <a:off x="10528300" y="131957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15638</xdr:rowOff>
    </xdr:from>
    <xdr:to>
      <xdr:col>55</xdr:col>
      <xdr:colOff>50800</xdr:colOff>
      <xdr:row>77</xdr:row>
      <xdr:rowOff>117238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10426700" y="1321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158820</xdr:rowOff>
    </xdr:from>
    <xdr:to>
      <xdr:col>50</xdr:col>
      <xdr:colOff>114300</xdr:colOff>
      <xdr:row>78</xdr:row>
      <xdr:rowOff>15049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8750300" y="13360470"/>
          <a:ext cx="889000" cy="2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22496</xdr:rowOff>
    </xdr:from>
    <xdr:to>
      <xdr:col>50</xdr:col>
      <xdr:colOff>165100</xdr:colOff>
      <xdr:row>77</xdr:row>
      <xdr:rowOff>124096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588500" y="1322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140623</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9372111" y="1299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127136</xdr:rowOff>
    </xdr:from>
    <xdr:to>
      <xdr:col>45</xdr:col>
      <xdr:colOff>177800</xdr:colOff>
      <xdr:row>78</xdr:row>
      <xdr:rowOff>15049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7861300" y="13328786"/>
          <a:ext cx="889000" cy="5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36038</xdr:rowOff>
    </xdr:from>
    <xdr:to>
      <xdr:col>46</xdr:col>
      <xdr:colOff>38100</xdr:colOff>
      <xdr:row>77</xdr:row>
      <xdr:rowOff>137638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86995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154165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483111" y="1301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127136</xdr:rowOff>
    </xdr:from>
    <xdr:to>
      <xdr:col>41</xdr:col>
      <xdr:colOff>50800</xdr:colOff>
      <xdr:row>77</xdr:row>
      <xdr:rowOff>149840</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6972300" y="13328786"/>
          <a:ext cx="889000" cy="2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13353</xdr:rowOff>
    </xdr:from>
    <xdr:to>
      <xdr:col>41</xdr:col>
      <xdr:colOff>101600</xdr:colOff>
      <xdr:row>77</xdr:row>
      <xdr:rowOff>114953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7810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131480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594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159986</xdr:rowOff>
    </xdr:from>
    <xdr:to>
      <xdr:col>36</xdr:col>
      <xdr:colOff>165100</xdr:colOff>
      <xdr:row>77</xdr:row>
      <xdr:rowOff>90136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6921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106663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05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111404</xdr:rowOff>
    </xdr:from>
    <xdr:to>
      <xdr:col>55</xdr:col>
      <xdr:colOff>50800</xdr:colOff>
      <xdr:row>77</xdr:row>
      <xdr:rowOff>41554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10426700" y="1314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134281</xdr:rowOff>
    </xdr:from>
    <xdr:ext cx="534377" cy="259045"/>
    <xdr:sp macro="" textlink="">
      <xdr:nvSpPr>
        <xdr:cNvPr id="426" name="普通建設事業費 （ うち新規整備　）該当値テキスト">
          <a:extLst>
            <a:ext uri="{FF2B5EF4-FFF2-40B4-BE49-F238E27FC236}">
              <a16:creationId xmlns:a16="http://schemas.microsoft.com/office/drawing/2014/main" id="{00000000-0008-0000-0600-0000AA010000}"/>
            </a:ext>
          </a:extLst>
        </xdr:cNvPr>
        <xdr:cNvSpPr txBox="1"/>
      </xdr:nvSpPr>
      <xdr:spPr>
        <a:xfrm>
          <a:off x="10528300" y="1299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108020</xdr:rowOff>
    </xdr:from>
    <xdr:to>
      <xdr:col>50</xdr:col>
      <xdr:colOff>165100</xdr:colOff>
      <xdr:row>78</xdr:row>
      <xdr:rowOff>38170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588500" y="1330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29297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372111" y="1340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135699</xdr:rowOff>
    </xdr:from>
    <xdr:to>
      <xdr:col>46</xdr:col>
      <xdr:colOff>38100</xdr:colOff>
      <xdr:row>78</xdr:row>
      <xdr:rowOff>65849</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99500" y="1333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56976</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83111" y="1343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76336</xdr:rowOff>
    </xdr:from>
    <xdr:to>
      <xdr:col>41</xdr:col>
      <xdr:colOff>101600</xdr:colOff>
      <xdr:row>78</xdr:row>
      <xdr:rowOff>6486</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10500" y="1327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169063</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594111" y="1337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99040</xdr:rowOff>
    </xdr:from>
    <xdr:to>
      <xdr:col>36</xdr:col>
      <xdr:colOff>165100</xdr:colOff>
      <xdr:row>78</xdr:row>
      <xdr:rowOff>29190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6921500" y="1330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20317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05111" y="13393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50459</xdr:rowOff>
    </xdr:from>
    <xdr:to>
      <xdr:col>54</xdr:col>
      <xdr:colOff>189865</xdr:colOff>
      <xdr:row>99</xdr:row>
      <xdr:rowOff>58351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480959"/>
          <a:ext cx="1270" cy="155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62178</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703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58351</xdr:rowOff>
    </xdr:from>
    <xdr:to>
      <xdr:col>55</xdr:col>
      <xdr:colOff>88900</xdr:colOff>
      <xdr:row>99</xdr:row>
      <xdr:rowOff>58351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703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168586</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256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50459</xdr:rowOff>
    </xdr:from>
    <xdr:to>
      <xdr:col>55</xdr:col>
      <xdr:colOff>88900</xdr:colOff>
      <xdr:row>90</xdr:row>
      <xdr:rowOff>50459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48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8494</xdr:rowOff>
    </xdr:from>
    <xdr:to>
      <xdr:col>55</xdr:col>
      <xdr:colOff>0</xdr:colOff>
      <xdr:row>96</xdr:row>
      <xdr:rowOff>146123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9639300" y="16296244"/>
          <a:ext cx="838200" cy="30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32007</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319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9130</xdr:rowOff>
    </xdr:from>
    <xdr:to>
      <xdr:col>55</xdr:col>
      <xdr:colOff>50800</xdr:colOff>
      <xdr:row>96</xdr:row>
      <xdr:rowOff>110730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4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8494</xdr:rowOff>
    </xdr:from>
    <xdr:to>
      <xdr:col>50</xdr:col>
      <xdr:colOff>114300</xdr:colOff>
      <xdr:row>96</xdr:row>
      <xdr:rowOff>80144</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8750300" y="16296244"/>
          <a:ext cx="889000" cy="24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162999</xdr:rowOff>
    </xdr:from>
    <xdr:to>
      <xdr:col>50</xdr:col>
      <xdr:colOff>165100</xdr:colOff>
      <xdr:row>96</xdr:row>
      <xdr:rowOff>93149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84276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5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80144</xdr:rowOff>
    </xdr:from>
    <xdr:to>
      <xdr:col>45</xdr:col>
      <xdr:colOff>177800</xdr:colOff>
      <xdr:row>97</xdr:row>
      <xdr:rowOff>31028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539344"/>
          <a:ext cx="889000" cy="12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78625</xdr:rowOff>
    </xdr:from>
    <xdr:to>
      <xdr:col>46</xdr:col>
      <xdr:colOff>38100</xdr:colOff>
      <xdr:row>97</xdr:row>
      <xdr:rowOff>8775</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171352</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63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155941</xdr:rowOff>
    </xdr:from>
    <xdr:to>
      <xdr:col>41</xdr:col>
      <xdr:colOff>50800</xdr:colOff>
      <xdr:row>97</xdr:row>
      <xdr:rowOff>31028</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443691"/>
          <a:ext cx="889000" cy="21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66846</xdr:rowOff>
    </xdr:from>
    <xdr:to>
      <xdr:col>41</xdr:col>
      <xdr:colOff>101600</xdr:colOff>
      <xdr:row>96</xdr:row>
      <xdr:rowOff>168446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136982</xdr:rowOff>
    </xdr:from>
    <xdr:to>
      <xdr:col>36</xdr:col>
      <xdr:colOff>165100</xdr:colOff>
      <xdr:row>97</xdr:row>
      <xdr:rowOff>67132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58259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95323</xdr:rowOff>
    </xdr:from>
    <xdr:to>
      <xdr:col>55</xdr:col>
      <xdr:colOff>50800</xdr:colOff>
      <xdr:row>97</xdr:row>
      <xdr:rowOff>25473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55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73750</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53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129144</xdr:rowOff>
    </xdr:from>
    <xdr:to>
      <xdr:col>50</xdr:col>
      <xdr:colOff>165100</xdr:colOff>
      <xdr:row>95</xdr:row>
      <xdr:rowOff>59294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24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75821</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02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29344</xdr:rowOff>
    </xdr:from>
    <xdr:to>
      <xdr:col>46</xdr:col>
      <xdr:colOff>38100</xdr:colOff>
      <xdr:row>96</xdr:row>
      <xdr:rowOff>130944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48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147471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26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151678</xdr:rowOff>
    </xdr:from>
    <xdr:to>
      <xdr:col>41</xdr:col>
      <xdr:colOff>101600</xdr:colOff>
      <xdr:row>97</xdr:row>
      <xdr:rowOff>81828</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61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72955</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70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105141</xdr:rowOff>
    </xdr:from>
    <xdr:to>
      <xdr:col>36</xdr:col>
      <xdr:colOff>165100</xdr:colOff>
      <xdr:row>96</xdr:row>
      <xdr:rowOff>35291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39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51818</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16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137541</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81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84218</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5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137541</xdr:rowOff>
    </xdr:from>
    <xdr:to>
      <xdr:col>86</xdr:col>
      <xdr:colOff>25400</xdr:colOff>
      <xdr:row>30</xdr:row>
      <xdr:rowOff>137541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8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24892</xdr:rowOff>
    </xdr:from>
    <xdr:to>
      <xdr:col>85</xdr:col>
      <xdr:colOff>127000</xdr:colOff>
      <xdr:row>38</xdr:row>
      <xdr:rowOff>41707</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539992"/>
          <a:ext cx="838200" cy="1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26560</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541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48133</xdr:rowOff>
    </xdr:from>
    <xdr:to>
      <xdr:col>85</xdr:col>
      <xdr:colOff>177800</xdr:colOff>
      <xdr:row>38</xdr:row>
      <xdr:rowOff>149733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6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24892</xdr:rowOff>
    </xdr:from>
    <xdr:to>
      <xdr:col>81</xdr:col>
      <xdr:colOff>50800</xdr:colOff>
      <xdr:row>38</xdr:row>
      <xdr:rowOff>130239</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4592300" y="6539992"/>
          <a:ext cx="889000" cy="10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36614</xdr:rowOff>
    </xdr:from>
    <xdr:to>
      <xdr:col>81</xdr:col>
      <xdr:colOff>101600</xdr:colOff>
      <xdr:row>38</xdr:row>
      <xdr:rowOff>138214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129341</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644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130239</xdr:rowOff>
    </xdr:from>
    <xdr:to>
      <xdr:col>76</xdr:col>
      <xdr:colOff>114300</xdr:colOff>
      <xdr:row>39</xdr:row>
      <xdr:rowOff>4445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645339"/>
          <a:ext cx="889000" cy="4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49403</xdr:rowOff>
    </xdr:from>
    <xdr:to>
      <xdr:col>76</xdr:col>
      <xdr:colOff>165100</xdr:colOff>
      <xdr:row>38</xdr:row>
      <xdr:rowOff>151003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167530</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xdr:rowOff>
    </xdr:from>
    <xdr:to>
      <xdr:col>71</xdr:col>
      <xdr:colOff>177800</xdr:colOff>
      <xdr:row>39</xdr:row>
      <xdr:rowOff>43612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690995"/>
          <a:ext cx="889000" cy="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97345</xdr:rowOff>
    </xdr:from>
    <xdr:to>
      <xdr:col>72</xdr:col>
      <xdr:colOff>38100</xdr:colOff>
      <xdr:row>39</xdr:row>
      <xdr:rowOff>27495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44023</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111785</xdr:rowOff>
    </xdr:from>
    <xdr:to>
      <xdr:col>67</xdr:col>
      <xdr:colOff>101600</xdr:colOff>
      <xdr:row>39</xdr:row>
      <xdr:rowOff>41935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58462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162357</xdr:rowOff>
    </xdr:from>
    <xdr:to>
      <xdr:col>85</xdr:col>
      <xdr:colOff>177800</xdr:colOff>
      <xdr:row>38</xdr:row>
      <xdr:rowOff>92507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0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13784</xdr:rowOff>
    </xdr:from>
    <xdr:ext cx="534377"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3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145542</xdr:rowOff>
    </xdr:from>
    <xdr:to>
      <xdr:col>81</xdr:col>
      <xdr:colOff>101600</xdr:colOff>
      <xdr:row>38</xdr:row>
      <xdr:rowOff>75692</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4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92219</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14111" y="626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79439</xdr:rowOff>
    </xdr:from>
    <xdr:to>
      <xdr:col>76</xdr:col>
      <xdr:colOff>165100</xdr:colOff>
      <xdr:row>39</xdr:row>
      <xdr:rowOff>9589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59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716</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687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125095</xdr:rowOff>
    </xdr:from>
    <xdr:to>
      <xdr:col>72</xdr:col>
      <xdr:colOff>38100</xdr:colOff>
      <xdr:row>39</xdr:row>
      <xdr:rowOff>55245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4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46372</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3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164262</xdr:rowOff>
    </xdr:from>
    <xdr:to>
      <xdr:col>67</xdr:col>
      <xdr:colOff>101600</xdr:colOff>
      <xdr:row>39</xdr:row>
      <xdr:rowOff>94412</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7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85539</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57333" y="67720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50800</xdr:rowOff>
    </xdr:from>
    <xdr:to>
      <xdr:col>76</xdr:col>
      <xdr:colOff>165100</xdr:colOff>
      <xdr:row>52</xdr:row>
      <xdr:rowOff>152400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50</xdr:row>
      <xdr:rowOff>168927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135455</xdr:rowOff>
    </xdr:from>
    <xdr:to>
      <xdr:col>85</xdr:col>
      <xdr:colOff>126364</xdr:colOff>
      <xdr:row>79</xdr:row>
      <xdr:rowOff>4319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36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8146</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5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4319</xdr:rowOff>
    </xdr:from>
    <xdr:to>
      <xdr:col>86</xdr:col>
      <xdr:colOff>25400</xdr:colOff>
      <xdr:row>79</xdr:row>
      <xdr:rowOff>4319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4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82132</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12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135455</xdr:rowOff>
    </xdr:from>
    <xdr:to>
      <xdr:col>86</xdr:col>
      <xdr:colOff>25400</xdr:colOff>
      <xdr:row>70</xdr:row>
      <xdr:rowOff>135455</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36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24865</xdr:rowOff>
    </xdr:from>
    <xdr:to>
      <xdr:col>85</xdr:col>
      <xdr:colOff>127000</xdr:colOff>
      <xdr:row>78</xdr:row>
      <xdr:rowOff>50808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97965"/>
          <a:ext cx="838200" cy="2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139127</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340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160700</xdr:rowOff>
    </xdr:from>
    <xdr:to>
      <xdr:col>85</xdr:col>
      <xdr:colOff>177800</xdr:colOff>
      <xdr:row>78</xdr:row>
      <xdr:rowOff>90850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50808</xdr:rowOff>
    </xdr:from>
    <xdr:to>
      <xdr:col>81</xdr:col>
      <xdr:colOff>50800</xdr:colOff>
      <xdr:row>78</xdr:row>
      <xdr:rowOff>95270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23908"/>
          <a:ext cx="8890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165066</xdr:rowOff>
    </xdr:from>
    <xdr:to>
      <xdr:col>81</xdr:col>
      <xdr:colOff>101600</xdr:colOff>
      <xdr:row>78</xdr:row>
      <xdr:rowOff>95216</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111743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314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95270</xdr:rowOff>
    </xdr:from>
    <xdr:to>
      <xdr:col>76</xdr:col>
      <xdr:colOff>114300</xdr:colOff>
      <xdr:row>78</xdr:row>
      <xdr:rowOff>104437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468370"/>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162920</xdr:rowOff>
    </xdr:from>
    <xdr:to>
      <xdr:col>76</xdr:col>
      <xdr:colOff>165100</xdr:colOff>
      <xdr:row>78</xdr:row>
      <xdr:rowOff>93070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109597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1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104437</xdr:rowOff>
    </xdr:from>
    <xdr:to>
      <xdr:col>71</xdr:col>
      <xdr:colOff>177800</xdr:colOff>
      <xdr:row>78</xdr:row>
      <xdr:rowOff>113911</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477537"/>
          <a:ext cx="889000" cy="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162185</xdr:rowOff>
    </xdr:from>
    <xdr:to>
      <xdr:col>72</xdr:col>
      <xdr:colOff>38100</xdr:colOff>
      <xdr:row>78</xdr:row>
      <xdr:rowOff>92335</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108862</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3139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159564</xdr:rowOff>
    </xdr:from>
    <xdr:to>
      <xdr:col>67</xdr:col>
      <xdr:colOff>101600</xdr:colOff>
      <xdr:row>78</xdr:row>
      <xdr:rowOff>89714</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361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106241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31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145515</xdr:rowOff>
    </xdr:from>
    <xdr:to>
      <xdr:col>85</xdr:col>
      <xdr:colOff>177800</xdr:colOff>
      <xdr:row>78</xdr:row>
      <xdr:rowOff>75665</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4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168392</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19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xdr:rowOff>
    </xdr:from>
    <xdr:to>
      <xdr:col>81</xdr:col>
      <xdr:colOff>101600</xdr:colOff>
      <xdr:row>78</xdr:row>
      <xdr:rowOff>101608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7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92735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6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44470</xdr:rowOff>
    </xdr:from>
    <xdr:to>
      <xdr:col>76</xdr:col>
      <xdr:colOff>165100</xdr:colOff>
      <xdr:row>78</xdr:row>
      <xdr:rowOff>146070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1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137197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51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53637</xdr:rowOff>
    </xdr:from>
    <xdr:to>
      <xdr:col>72</xdr:col>
      <xdr:colOff>38100</xdr:colOff>
      <xdr:row>78</xdr:row>
      <xdr:rowOff>155237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2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146364</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63111</xdr:rowOff>
    </xdr:from>
    <xdr:to>
      <xdr:col>67</xdr:col>
      <xdr:colOff>101600</xdr:colOff>
      <xdr:row>78</xdr:row>
      <xdr:rowOff>164711</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155838</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28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161990</xdr:rowOff>
    </xdr:from>
    <xdr:to>
      <xdr:col>85</xdr:col>
      <xdr:colOff>126364</xdr:colOff>
      <xdr:row>98</xdr:row>
      <xdr:rowOff>139441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63940"/>
          <a:ext cx="1269" cy="1177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143268</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45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139441</xdr:rowOff>
    </xdr:from>
    <xdr:to>
      <xdr:col>86</xdr:col>
      <xdr:colOff>25400</xdr:colOff>
      <xdr:row>98</xdr:row>
      <xdr:rowOff>139441</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108667</xdr:rowOff>
    </xdr:from>
    <xdr:ext cx="599010"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3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161990</xdr:rowOff>
    </xdr:from>
    <xdr:to>
      <xdr:col>86</xdr:col>
      <xdr:colOff>25400</xdr:colOff>
      <xdr:row>91</xdr:row>
      <xdr:rowOff>161990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6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90094</xdr:rowOff>
    </xdr:from>
    <xdr:to>
      <xdr:col>85</xdr:col>
      <xdr:colOff>127000</xdr:colOff>
      <xdr:row>97</xdr:row>
      <xdr:rowOff>129262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5481300" y="16720744"/>
          <a:ext cx="838200" cy="3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166242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96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16365</xdr:rowOff>
    </xdr:from>
    <xdr:to>
      <xdr:col>85</xdr:col>
      <xdr:colOff>177800</xdr:colOff>
      <xdr:row>98</xdr:row>
      <xdr:rowOff>117965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129262</xdr:rowOff>
    </xdr:from>
    <xdr:to>
      <xdr:col>81</xdr:col>
      <xdr:colOff>50800</xdr:colOff>
      <xdr:row>98</xdr:row>
      <xdr:rowOff>19558</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59912"/>
          <a:ext cx="889000" cy="61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30578</xdr:rowOff>
    </xdr:from>
    <xdr:to>
      <xdr:col>81</xdr:col>
      <xdr:colOff>101600</xdr:colOff>
      <xdr:row>98</xdr:row>
      <xdr:rowOff>132178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123305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14421</xdr:rowOff>
    </xdr:from>
    <xdr:to>
      <xdr:col>76</xdr:col>
      <xdr:colOff>114300</xdr:colOff>
      <xdr:row>98</xdr:row>
      <xdr:rowOff>19558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816521"/>
          <a:ext cx="889000" cy="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39653</xdr:rowOff>
    </xdr:from>
    <xdr:to>
      <xdr:col>76</xdr:col>
      <xdr:colOff>165100</xdr:colOff>
      <xdr:row>98</xdr:row>
      <xdr:rowOff>141253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132380</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93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14421</xdr:rowOff>
    </xdr:from>
    <xdr:to>
      <xdr:col>71</xdr:col>
      <xdr:colOff>177800</xdr:colOff>
      <xdr:row>98</xdr:row>
      <xdr:rowOff>47146</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814300" y="16816521"/>
          <a:ext cx="889000" cy="3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42686</xdr:rowOff>
    </xdr:from>
    <xdr:to>
      <xdr:col>72</xdr:col>
      <xdr:colOff>38100</xdr:colOff>
      <xdr:row>98</xdr:row>
      <xdr:rowOff>144286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135413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93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40642</xdr:rowOff>
    </xdr:from>
    <xdr:to>
      <xdr:col>67</xdr:col>
      <xdr:colOff>101600</xdr:colOff>
      <xdr:row>98</xdr:row>
      <xdr:rowOff>142242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133369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935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39294</xdr:rowOff>
    </xdr:from>
    <xdr:to>
      <xdr:col>85</xdr:col>
      <xdr:colOff>177800</xdr:colOff>
      <xdr:row>97</xdr:row>
      <xdr:rowOff>140894</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669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62171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2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78462</xdr:rowOff>
    </xdr:from>
    <xdr:to>
      <xdr:col>81</xdr:col>
      <xdr:colOff>101600</xdr:colOff>
      <xdr:row>98</xdr:row>
      <xdr:rowOff>8612</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70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25139</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48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140208</xdr:rowOff>
    </xdr:from>
    <xdr:to>
      <xdr:col>76</xdr:col>
      <xdr:colOff>165100</xdr:colOff>
      <xdr:row>98</xdr:row>
      <xdr:rowOff>70358</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77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86885</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5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135071</xdr:rowOff>
    </xdr:from>
    <xdr:to>
      <xdr:col>72</xdr:col>
      <xdr:colOff>38100</xdr:colOff>
      <xdr:row>98</xdr:row>
      <xdr:rowOff>65221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76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81748</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65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167796</xdr:rowOff>
    </xdr:from>
    <xdr:to>
      <xdr:col>67</xdr:col>
      <xdr:colOff>101600</xdr:colOff>
      <xdr:row>98</xdr:row>
      <xdr:rowOff>97946</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79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114473</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57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投資及び出資金グラフ枠">
          <a:extLst>
            <a:ext uri="{FF2B5EF4-FFF2-40B4-BE49-F238E27FC236}">
              <a16:creationId xmlns:a16="http://schemas.microsoft.com/office/drawing/2014/main" id="{00000000-0008-0000-06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7386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2159595" y="5322336"/>
          <a:ext cx="1269" cy="1332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8" name="投資及び出資金最小値テキスト">
          <a:extLst>
            <a:ext uri="{FF2B5EF4-FFF2-40B4-BE49-F238E27FC236}">
              <a16:creationId xmlns:a16="http://schemas.microsoft.com/office/drawing/2014/main" id="{00000000-0008-0000-0600-0000E2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125513</xdr:rowOff>
    </xdr:from>
    <xdr:ext cx="534377" cy="259045"/>
    <xdr:sp macro="" textlink="">
      <xdr:nvSpPr>
        <xdr:cNvPr id="740" name="投資及び出資金最大値テキスト">
          <a:extLst>
            <a:ext uri="{FF2B5EF4-FFF2-40B4-BE49-F238E27FC236}">
              <a16:creationId xmlns:a16="http://schemas.microsoft.com/office/drawing/2014/main" id="{00000000-0008-0000-0600-0000E4020000}"/>
            </a:ext>
          </a:extLst>
        </xdr:cNvPr>
        <xdr:cNvSpPr txBox="1"/>
      </xdr:nvSpPr>
      <xdr:spPr>
        <a:xfrm>
          <a:off x="22212300" y="509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7386</xdr:rowOff>
    </xdr:from>
    <xdr:to>
      <xdr:col>116</xdr:col>
      <xdr:colOff>152400</xdr:colOff>
      <xdr:row>31</xdr:row>
      <xdr:rowOff>7386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532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104279</xdr:rowOff>
    </xdr:from>
    <xdr:ext cx="469744" cy="259045"/>
    <xdr:sp macro="" textlink="">
      <xdr:nvSpPr>
        <xdr:cNvPr id="743" name="投資及び出資金平均値テキスト">
          <a:extLst>
            <a:ext uri="{FF2B5EF4-FFF2-40B4-BE49-F238E27FC236}">
              <a16:creationId xmlns:a16="http://schemas.microsoft.com/office/drawing/2014/main" id="{00000000-0008-0000-0600-0000E7020000}"/>
            </a:ext>
          </a:extLst>
        </xdr:cNvPr>
        <xdr:cNvSpPr txBox="1"/>
      </xdr:nvSpPr>
      <xdr:spPr>
        <a:xfrm>
          <a:off x="22212300" y="627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81402</xdr:rowOff>
    </xdr:from>
    <xdr:to>
      <xdr:col>116</xdr:col>
      <xdr:colOff>114300</xdr:colOff>
      <xdr:row>38</xdr:row>
      <xdr:rowOff>11552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2110700" y="642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144450</xdr:rowOff>
    </xdr:from>
    <xdr:to>
      <xdr:col>112</xdr:col>
      <xdr:colOff>38100</xdr:colOff>
      <xdr:row>38</xdr:row>
      <xdr:rowOff>74600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1272500" y="64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91127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088428" y="62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152039</xdr:rowOff>
    </xdr:from>
    <xdr:to>
      <xdr:col>107</xdr:col>
      <xdr:colOff>101600</xdr:colOff>
      <xdr:row>38</xdr:row>
      <xdr:rowOff>82189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0383500" y="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98716</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199428" y="627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161183</xdr:rowOff>
    </xdr:from>
    <xdr:to>
      <xdr:col>102</xdr:col>
      <xdr:colOff>165100</xdr:colOff>
      <xdr:row>38</xdr:row>
      <xdr:rowOff>91333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9494500" y="650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107860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6280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171287</xdr:rowOff>
    </xdr:from>
    <xdr:to>
      <xdr:col>98</xdr:col>
      <xdr:colOff>38100</xdr:colOff>
      <xdr:row>38</xdr:row>
      <xdr:rowOff>101437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8605500" y="6514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117965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629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2" name="投資及び出資金該当値テキスト">
          <a:extLst>
            <a:ext uri="{FF2B5EF4-FFF2-40B4-BE49-F238E27FC236}">
              <a16:creationId xmlns:a16="http://schemas.microsoft.com/office/drawing/2014/main" id="{00000000-0008-0000-0600-0000FA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31801</xdr:rowOff>
    </xdr:from>
    <xdr:to>
      <xdr:col>116</xdr:col>
      <xdr:colOff>62864</xdr:colOff>
      <xdr:row>59</xdr:row>
      <xdr:rowOff>98878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775751"/>
          <a:ext cx="1269" cy="143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149928</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55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31801</xdr:rowOff>
    </xdr:from>
    <xdr:to>
      <xdr:col>116</xdr:col>
      <xdr:colOff>152400</xdr:colOff>
      <xdr:row>51</xdr:row>
      <xdr:rowOff>31801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775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164291</xdr:rowOff>
    </xdr:from>
    <xdr:to>
      <xdr:col>116</xdr:col>
      <xdr:colOff>63500</xdr:colOff>
      <xdr:row>57</xdr:row>
      <xdr:rowOff>2703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765491"/>
          <a:ext cx="838200" cy="9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95282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10039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116855</xdr:rowOff>
    </xdr:from>
    <xdr:to>
      <xdr:col>116</xdr:col>
      <xdr:colOff>114300</xdr:colOff>
      <xdr:row>59</xdr:row>
      <xdr:rowOff>47005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6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2703</xdr:rowOff>
    </xdr:from>
    <xdr:to>
      <xdr:col>111</xdr:col>
      <xdr:colOff>177800</xdr:colOff>
      <xdr:row>57</xdr:row>
      <xdr:rowOff>25759</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9775353"/>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130129</xdr:rowOff>
    </xdr:from>
    <xdr:to>
      <xdr:col>112</xdr:col>
      <xdr:colOff>38100</xdr:colOff>
      <xdr:row>59</xdr:row>
      <xdr:rowOff>60279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74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51406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66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128939</xdr:rowOff>
    </xdr:from>
    <xdr:to>
      <xdr:col>107</xdr:col>
      <xdr:colOff>50800</xdr:colOff>
      <xdr:row>57</xdr:row>
      <xdr:rowOff>25759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730139"/>
          <a:ext cx="889000" cy="68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128301</xdr:rowOff>
    </xdr:from>
    <xdr:to>
      <xdr:col>107</xdr:col>
      <xdr:colOff>101600</xdr:colOff>
      <xdr:row>59</xdr:row>
      <xdr:rowOff>58451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72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49578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65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128939</xdr:rowOff>
    </xdr:from>
    <xdr:to>
      <xdr:col>102</xdr:col>
      <xdr:colOff>114300</xdr:colOff>
      <xdr:row>57</xdr:row>
      <xdr:rowOff>1168</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730139"/>
          <a:ext cx="889000" cy="4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131665</xdr:rowOff>
    </xdr:from>
    <xdr:to>
      <xdr:col>102</xdr:col>
      <xdr:colOff>165100</xdr:colOff>
      <xdr:row>59</xdr:row>
      <xdr:rowOff>61815</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52942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68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125051</xdr:rowOff>
    </xdr:from>
    <xdr:to>
      <xdr:col>98</xdr:col>
      <xdr:colOff>38100</xdr:colOff>
      <xdr:row>59</xdr:row>
      <xdr:rowOff>55201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69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46328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61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113491</xdr:rowOff>
    </xdr:from>
    <xdr:to>
      <xdr:col>116</xdr:col>
      <xdr:colOff>114300</xdr:colOff>
      <xdr:row>57</xdr:row>
      <xdr:rowOff>43641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71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136368</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56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123353</xdr:rowOff>
    </xdr:from>
    <xdr:to>
      <xdr:col>112</xdr:col>
      <xdr:colOff>38100</xdr:colOff>
      <xdr:row>57</xdr:row>
      <xdr:rowOff>53503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72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70030</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4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146409</xdr:rowOff>
    </xdr:from>
    <xdr:to>
      <xdr:col>107</xdr:col>
      <xdr:colOff>101600</xdr:colOff>
      <xdr:row>57</xdr:row>
      <xdr:rowOff>76559</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74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93086</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5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78139</xdr:rowOff>
    </xdr:from>
    <xdr:to>
      <xdr:col>102</xdr:col>
      <xdr:colOff>165100</xdr:colOff>
      <xdr:row>57</xdr:row>
      <xdr:rowOff>8289</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67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24816</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45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121818</xdr:rowOff>
    </xdr:from>
    <xdr:to>
      <xdr:col>98</xdr:col>
      <xdr:colOff>38100</xdr:colOff>
      <xdr:row>57</xdr:row>
      <xdr:rowOff>51968</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723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68495</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4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140271</xdr:rowOff>
    </xdr:from>
    <xdr:to>
      <xdr:col>116</xdr:col>
      <xdr:colOff>62864</xdr:colOff>
      <xdr:row>78</xdr:row>
      <xdr:rowOff>69481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1970321"/>
          <a:ext cx="1269" cy="1472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73308</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4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69481</xdr:rowOff>
    </xdr:from>
    <xdr:to>
      <xdr:col>116</xdr:col>
      <xdr:colOff>152400</xdr:colOff>
      <xdr:row>78</xdr:row>
      <xdr:rowOff>69481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42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86948</xdr:rowOff>
    </xdr:from>
    <xdr:ext cx="599010"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74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140271</xdr:rowOff>
    </xdr:from>
    <xdr:to>
      <xdr:col>116</xdr:col>
      <xdr:colOff>152400</xdr:colOff>
      <xdr:row>69</xdr:row>
      <xdr:rowOff>140271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1970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74720</xdr:rowOff>
    </xdr:from>
    <xdr:to>
      <xdr:col>116</xdr:col>
      <xdr:colOff>63500</xdr:colOff>
      <xdr:row>71</xdr:row>
      <xdr:rowOff>163437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247670"/>
          <a:ext cx="838200" cy="8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23665</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824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45238</xdr:rowOff>
    </xdr:from>
    <xdr:to>
      <xdr:col>116</xdr:col>
      <xdr:colOff>114300</xdr:colOff>
      <xdr:row>75</xdr:row>
      <xdr:rowOff>146838</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90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133927</xdr:rowOff>
    </xdr:from>
    <xdr:to>
      <xdr:col>111</xdr:col>
      <xdr:colOff>177800</xdr:colOff>
      <xdr:row>71</xdr:row>
      <xdr:rowOff>163437</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0434300" y="12306877"/>
          <a:ext cx="889000" cy="29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71793</xdr:rowOff>
    </xdr:from>
    <xdr:to>
      <xdr:col>112</xdr:col>
      <xdr:colOff>38100</xdr:colOff>
      <xdr:row>75</xdr:row>
      <xdr:rowOff>1943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7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164520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85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133927</xdr:rowOff>
    </xdr:from>
    <xdr:to>
      <xdr:col>107</xdr:col>
      <xdr:colOff>50800</xdr:colOff>
      <xdr:row>72</xdr:row>
      <xdr:rowOff>9417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306877"/>
          <a:ext cx="889000" cy="4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46875</xdr:rowOff>
    </xdr:from>
    <xdr:to>
      <xdr:col>107</xdr:col>
      <xdr:colOff>101600</xdr:colOff>
      <xdr:row>74</xdr:row>
      <xdr:rowOff>148475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73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139602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82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165474</xdr:rowOff>
    </xdr:from>
    <xdr:to>
      <xdr:col>102</xdr:col>
      <xdr:colOff>114300</xdr:colOff>
      <xdr:row>72</xdr:row>
      <xdr:rowOff>9417</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656300" y="12338424"/>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29102</xdr:rowOff>
    </xdr:from>
    <xdr:to>
      <xdr:col>102</xdr:col>
      <xdr:colOff>165100</xdr:colOff>
      <xdr:row>74</xdr:row>
      <xdr:rowOff>130702</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71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121829</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80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11271</xdr:rowOff>
    </xdr:from>
    <xdr:to>
      <xdr:col>98</xdr:col>
      <xdr:colOff>38100</xdr:colOff>
      <xdr:row>74</xdr:row>
      <xdr:rowOff>112871</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69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103998</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7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23920</xdr:rowOff>
    </xdr:from>
    <xdr:to>
      <xdr:col>116</xdr:col>
      <xdr:colOff>114300</xdr:colOff>
      <xdr:row>71</xdr:row>
      <xdr:rowOff>125520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19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46797</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04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112637</xdr:rowOff>
    </xdr:from>
    <xdr:to>
      <xdr:col>112</xdr:col>
      <xdr:colOff>38100</xdr:colOff>
      <xdr:row>72</xdr:row>
      <xdr:rowOff>42787</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28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59314</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06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83127</xdr:rowOff>
    </xdr:from>
    <xdr:to>
      <xdr:col>107</xdr:col>
      <xdr:colOff>101600</xdr:colOff>
      <xdr:row>72</xdr:row>
      <xdr:rowOff>13277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25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29804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03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130067</xdr:rowOff>
    </xdr:from>
    <xdr:to>
      <xdr:col>102</xdr:col>
      <xdr:colOff>165100</xdr:colOff>
      <xdr:row>72</xdr:row>
      <xdr:rowOff>60217</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30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76744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07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114674</xdr:rowOff>
    </xdr:from>
    <xdr:to>
      <xdr:col>98</xdr:col>
      <xdr:colOff>38100</xdr:colOff>
      <xdr:row>72</xdr:row>
      <xdr:rowOff>44824</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28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61351</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06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a:extLst>
            <a:ext uri="{FF2B5EF4-FFF2-40B4-BE49-F238E27FC236}">
              <a16:creationId xmlns:a16="http://schemas.microsoft.com/office/drawing/2014/main" id="{00000000-0008-0000-0600-00008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168021</xdr:rowOff>
    </xdr:from>
    <xdr:to>
      <xdr:col>116</xdr:col>
      <xdr:colOff>62864</xdr:colOff>
      <xdr:row>99</xdr:row>
      <xdr:rowOff>44450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flipV="1">
          <a:off x="22159595" y="15598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92219</xdr:rowOff>
    </xdr:from>
    <xdr:ext cx="249299" cy="259045"/>
    <xdr:sp macro="" textlink="">
      <xdr:nvSpPr>
        <xdr:cNvPr id="912" name="前年度繰上充用金最小値テキスト">
          <a:extLst>
            <a:ext uri="{FF2B5EF4-FFF2-40B4-BE49-F238E27FC236}">
              <a16:creationId xmlns:a16="http://schemas.microsoft.com/office/drawing/2014/main" id="{00000000-0008-0000-0600-000090030000}"/>
            </a:ext>
          </a:extLst>
        </xdr:cNvPr>
        <xdr:cNvSpPr txBox="1"/>
      </xdr:nvSpPr>
      <xdr:spPr>
        <a:xfrm>
          <a:off x="22212300" y="17065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114698</xdr:rowOff>
    </xdr:from>
    <xdr:ext cx="534377" cy="259045"/>
    <xdr:sp macro="" textlink="">
      <xdr:nvSpPr>
        <xdr:cNvPr id="914" name="前年度繰上充用金最大値テキスト">
          <a:extLst>
            <a:ext uri="{FF2B5EF4-FFF2-40B4-BE49-F238E27FC236}">
              <a16:creationId xmlns:a16="http://schemas.microsoft.com/office/drawing/2014/main" id="{00000000-0008-0000-0600-000092030000}"/>
            </a:ext>
          </a:extLst>
        </xdr:cNvPr>
        <xdr:cNvSpPr txBox="1"/>
      </xdr:nvSpPr>
      <xdr:spPr>
        <a:xfrm>
          <a:off x="22212300" y="1537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168021</xdr:rowOff>
    </xdr:from>
    <xdr:to>
      <xdr:col>116</xdr:col>
      <xdr:colOff>152400</xdr:colOff>
      <xdr:row>90</xdr:row>
      <xdr:rowOff>168021</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2072600" y="15598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9669</xdr:rowOff>
    </xdr:from>
    <xdr:ext cx="313932" cy="259045"/>
    <xdr:sp macro="" textlink="">
      <xdr:nvSpPr>
        <xdr:cNvPr id="917" name="前年度繰上充用金平均値テキスト">
          <a:extLst>
            <a:ext uri="{FF2B5EF4-FFF2-40B4-BE49-F238E27FC236}">
              <a16:creationId xmlns:a16="http://schemas.microsoft.com/office/drawing/2014/main" id="{00000000-0008-0000-0600-000095030000}"/>
            </a:ext>
          </a:extLst>
        </xdr:cNvPr>
        <xdr:cNvSpPr txBox="1"/>
      </xdr:nvSpPr>
      <xdr:spPr>
        <a:xfrm>
          <a:off x="22212300" y="16811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158242</xdr:rowOff>
    </xdr:from>
    <xdr:to>
      <xdr:col>116</xdr:col>
      <xdr:colOff>114300</xdr:colOff>
      <xdr:row>99</xdr:row>
      <xdr:rowOff>88392</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21107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156972</xdr:rowOff>
    </xdr:from>
    <xdr:to>
      <xdr:col>112</xdr:col>
      <xdr:colOff>38100</xdr:colOff>
      <xdr:row>99</xdr:row>
      <xdr:rowOff>87122</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1272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103649</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66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156718</xdr:rowOff>
    </xdr:from>
    <xdr:to>
      <xdr:col>107</xdr:col>
      <xdr:colOff>101600</xdr:colOff>
      <xdr:row>99</xdr:row>
      <xdr:rowOff>86868</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0383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103395</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77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157353</xdr:rowOff>
    </xdr:from>
    <xdr:to>
      <xdr:col>102</xdr:col>
      <xdr:colOff>165100</xdr:colOff>
      <xdr:row>99</xdr:row>
      <xdr:rowOff>87503</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9494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104030</xdr:rowOff>
    </xdr:from>
    <xdr:ext cx="313932"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88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158114</xdr:rowOff>
    </xdr:from>
    <xdr:to>
      <xdr:col>98</xdr:col>
      <xdr:colOff>38100</xdr:colOff>
      <xdr:row>99</xdr:row>
      <xdr:rowOff>88264</xdr:rowOff>
    </xdr:to>
    <xdr:sp macro="" textlink="">
      <xdr:nvSpPr>
        <xdr:cNvPr id="928" name="フローチャート: 判断 927">
          <a:extLst>
            <a:ext uri="{FF2B5EF4-FFF2-40B4-BE49-F238E27FC236}">
              <a16:creationId xmlns:a16="http://schemas.microsoft.com/office/drawing/2014/main" id="{00000000-0008-0000-0600-0000A0030000}"/>
            </a:ext>
          </a:extLst>
        </xdr:cNvPr>
        <xdr:cNvSpPr/>
      </xdr:nvSpPr>
      <xdr:spPr>
        <a:xfrm>
          <a:off x="18605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104791</xdr:rowOff>
    </xdr:from>
    <xdr:ext cx="313932"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99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136669</xdr:rowOff>
    </xdr:from>
    <xdr:ext cx="249299" cy="259045"/>
    <xdr:sp macro="" textlink="">
      <xdr:nvSpPr>
        <xdr:cNvPr id="936" name="前年度繰上充用金該当値テキスト">
          <a:extLst>
            <a:ext uri="{FF2B5EF4-FFF2-40B4-BE49-F238E27FC236}">
              <a16:creationId xmlns:a16="http://schemas.microsoft.com/office/drawing/2014/main" id="{00000000-0008-0000-0600-0000A8030000}"/>
            </a:ext>
          </a:extLst>
        </xdr:cNvPr>
        <xdr:cNvSpPr txBox="1"/>
      </xdr:nvSpPr>
      <xdr:spPr>
        <a:xfrm>
          <a:off x="22212300" y="16938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3" name="楕円 942">
          <a:extLst>
            <a:ext uri="{FF2B5EF4-FFF2-40B4-BE49-F238E27FC236}">
              <a16:creationId xmlns:a16="http://schemas.microsoft.com/office/drawing/2014/main" id="{00000000-0008-0000-0600-0000AF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a:extLst>
            <a:ext uri="{FF2B5EF4-FFF2-40B4-BE49-F238E27FC236}">
              <a16:creationId xmlns:a16="http://schemas.microsoft.com/office/drawing/2014/main" id="{00000000-0008-0000-0600-0000B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物件費は住民一人当たり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千円と類似団体と比較して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千円高くなっている。要因はふるさと寄附金に要する経費によるもので</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積立金についても、住民一人当たり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千円と類似団体と比較して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千円高くなっており、前年度との比較では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千円の増となっているが、ふるさと寄附金の増額によるものである。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維持補修費については、住民一人当たり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千円と類似団体と比較して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千円高く、前年度との比較では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となっている。要因としては、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寡雪により減少した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道路等の除排雪経費が例年並みになった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よるものである。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20,332
20,104
202.43
20,041,856
19,213,651
808,805
8,282,219
13,325,751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22542</xdr:rowOff>
    </xdr:from>
    <xdr:to>
      <xdr:col>24</xdr:col>
      <xdr:colOff>62865</xdr:colOff>
      <xdr:row>38</xdr:row>
      <xdr:rowOff>15113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7492"/>
          <a:ext cx="127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18940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15113</xdr:rowOff>
    </xdr:from>
    <xdr:to>
      <xdr:col>24</xdr:col>
      <xdr:colOff>152400</xdr:colOff>
      <xdr:row>38</xdr:row>
      <xdr:rowOff>15113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30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140669</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22542</xdr:rowOff>
    </xdr:from>
    <xdr:to>
      <xdr:col>24</xdr:col>
      <xdr:colOff>152400</xdr:colOff>
      <xdr:row>31</xdr:row>
      <xdr:rowOff>22542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166370</xdr:rowOff>
    </xdr:from>
    <xdr:to>
      <xdr:col>24</xdr:col>
      <xdr:colOff>63500</xdr:colOff>
      <xdr:row>35</xdr:row>
      <xdr:rowOff>20828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95670"/>
          <a:ext cx="8382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104093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4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125666</xdr:rowOff>
    </xdr:from>
    <xdr:to>
      <xdr:col>24</xdr:col>
      <xdr:colOff>114300</xdr:colOff>
      <xdr:row>36</xdr:row>
      <xdr:rowOff>55816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166370</xdr:rowOff>
    </xdr:from>
    <xdr:to>
      <xdr:col>19</xdr:col>
      <xdr:colOff>177800</xdr:colOff>
      <xdr:row>35</xdr:row>
      <xdr:rowOff>15875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956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86233</xdr:rowOff>
    </xdr:from>
    <xdr:to>
      <xdr:col>20</xdr:col>
      <xdr:colOff>38100</xdr:colOff>
      <xdr:row>36</xdr:row>
      <xdr:rowOff>16383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7510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15875</xdr:rowOff>
    </xdr:from>
    <xdr:to>
      <xdr:col>15</xdr:col>
      <xdr:colOff>50800</xdr:colOff>
      <xdr:row>35</xdr:row>
      <xdr:rowOff>21590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166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81280</xdr:rowOff>
    </xdr:from>
    <xdr:to>
      <xdr:col>15</xdr:col>
      <xdr:colOff>101600</xdr:colOff>
      <xdr:row>36</xdr:row>
      <xdr:rowOff>11430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2557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21590</xdr:rowOff>
    </xdr:from>
    <xdr:to>
      <xdr:col>10</xdr:col>
      <xdr:colOff>114300</xdr:colOff>
      <xdr:row>35</xdr:row>
      <xdr:rowOff>40068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022340"/>
          <a:ext cx="889000" cy="18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86614</xdr:rowOff>
    </xdr:from>
    <xdr:to>
      <xdr:col>10</xdr:col>
      <xdr:colOff>165100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7891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92520</xdr:rowOff>
    </xdr:from>
    <xdr:to>
      <xdr:col>6</xdr:col>
      <xdr:colOff>38100</xdr:colOff>
      <xdr:row>36</xdr:row>
      <xdr:rowOff>22670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13797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141478</xdr:rowOff>
    </xdr:from>
    <xdr:to>
      <xdr:col>24</xdr:col>
      <xdr:colOff>114300</xdr:colOff>
      <xdr:row>35</xdr:row>
      <xdr:rowOff>71628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7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164355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2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115570</xdr:rowOff>
    </xdr:from>
    <xdr:to>
      <xdr:col>20</xdr:col>
      <xdr:colOff>38100</xdr:colOff>
      <xdr:row>35</xdr:row>
      <xdr:rowOff>45720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4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62247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20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136525</xdr:rowOff>
    </xdr:from>
    <xdr:to>
      <xdr:col>15</xdr:col>
      <xdr:colOff>101600</xdr:colOff>
      <xdr:row>35</xdr:row>
      <xdr:rowOff>66675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6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83202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4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142240</xdr:rowOff>
    </xdr:from>
    <xdr:to>
      <xdr:col>10</xdr:col>
      <xdr:colOff>165100</xdr:colOff>
      <xdr:row>35</xdr:row>
      <xdr:rowOff>72390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7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88917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4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160718</xdr:rowOff>
    </xdr:from>
    <xdr:to>
      <xdr:col>6</xdr:col>
      <xdr:colOff>38100</xdr:colOff>
      <xdr:row>35</xdr:row>
      <xdr:rowOff>90868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9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107395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6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74706</xdr:rowOff>
    </xdr:from>
    <xdr:to>
      <xdr:col>24</xdr:col>
      <xdr:colOff>62865</xdr:colOff>
      <xdr:row>58</xdr:row>
      <xdr:rowOff>58538</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47206"/>
          <a:ext cx="1270" cy="1355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62365</xdr:rowOff>
    </xdr:from>
    <xdr:ext cx="599010"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06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58538</xdr:rowOff>
    </xdr:from>
    <xdr:to>
      <xdr:col>24</xdr:col>
      <xdr:colOff>152400</xdr:colOff>
      <xdr:row>58</xdr:row>
      <xdr:rowOff>58538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02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21383</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22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959,804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74706</xdr:rowOff>
    </xdr:from>
    <xdr:to>
      <xdr:col>24</xdr:col>
      <xdr:colOff>152400</xdr:colOff>
      <xdr:row>50</xdr:row>
      <xdr:rowOff>74706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4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103627</xdr:rowOff>
    </xdr:from>
    <xdr:to>
      <xdr:col>24</xdr:col>
      <xdr:colOff>63500</xdr:colOff>
      <xdr:row>57</xdr:row>
      <xdr:rowOff>139154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704827"/>
          <a:ext cx="838200" cy="20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25338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79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46911</xdr:rowOff>
    </xdr:from>
    <xdr:to>
      <xdr:col>24</xdr:col>
      <xdr:colOff>114300</xdr:colOff>
      <xdr:row>57</xdr:row>
      <xdr:rowOff>148511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1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139154</xdr:rowOff>
    </xdr:from>
    <xdr:to>
      <xdr:col>19</xdr:col>
      <xdr:colOff>177800</xdr:colOff>
      <xdr:row>58</xdr:row>
      <xdr:rowOff>8517</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11804"/>
          <a:ext cx="889000" cy="4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53635</xdr:rowOff>
    </xdr:from>
    <xdr:to>
      <xdr:col>20</xdr:col>
      <xdr:colOff>38100</xdr:colOff>
      <xdr:row>58</xdr:row>
      <xdr:rowOff>155235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146362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1009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152508</xdr:rowOff>
    </xdr:from>
    <xdr:to>
      <xdr:col>15</xdr:col>
      <xdr:colOff>50800</xdr:colOff>
      <xdr:row>58</xdr:row>
      <xdr:rowOff>8517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25158"/>
          <a:ext cx="889000" cy="27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73656</xdr:rowOff>
    </xdr:from>
    <xdr:to>
      <xdr:col>15</xdr:col>
      <xdr:colOff>101600</xdr:colOff>
      <xdr:row>59</xdr:row>
      <xdr:rowOff>3806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1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166383</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1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152508</xdr:rowOff>
    </xdr:from>
    <xdr:to>
      <xdr:col>10</xdr:col>
      <xdr:colOff>114300</xdr:colOff>
      <xdr:row>58</xdr:row>
      <xdr:rowOff>23529</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25158"/>
          <a:ext cx="889000" cy="4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74802</xdr:rowOff>
    </xdr:from>
    <xdr:to>
      <xdr:col>10</xdr:col>
      <xdr:colOff>165100</xdr:colOff>
      <xdr:row>59</xdr:row>
      <xdr:rowOff>4952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1001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167529</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1011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79988</xdr:rowOff>
    </xdr:from>
    <xdr:to>
      <xdr:col>6</xdr:col>
      <xdr:colOff>38100</xdr:colOff>
      <xdr:row>59</xdr:row>
      <xdr:rowOff>10138</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1265</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11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52827</xdr:rowOff>
    </xdr:from>
    <xdr:to>
      <xdr:col>24</xdr:col>
      <xdr:colOff>114300</xdr:colOff>
      <xdr:row>56</xdr:row>
      <xdr:rowOff>154427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65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75704</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50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88354</xdr:rowOff>
    </xdr:from>
    <xdr:to>
      <xdr:col>20</xdr:col>
      <xdr:colOff>38100</xdr:colOff>
      <xdr:row>58</xdr:row>
      <xdr:rowOff>18504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6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35031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63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129167</xdr:rowOff>
    </xdr:from>
    <xdr:to>
      <xdr:col>15</xdr:col>
      <xdr:colOff>101600</xdr:colOff>
      <xdr:row>58</xdr:row>
      <xdr:rowOff>59317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75844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7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101708</xdr:rowOff>
    </xdr:from>
    <xdr:to>
      <xdr:col>10</xdr:col>
      <xdr:colOff>165100</xdr:colOff>
      <xdr:row>58</xdr:row>
      <xdr:rowOff>31858</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74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48385</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49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144179</xdr:rowOff>
    </xdr:from>
    <xdr:to>
      <xdr:col>6</xdr:col>
      <xdr:colOff>38100</xdr:colOff>
      <xdr:row>58</xdr:row>
      <xdr:rowOff>74329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1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90856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9692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23256</xdr:rowOff>
    </xdr:from>
    <xdr:to>
      <xdr:col>24</xdr:col>
      <xdr:colOff>62865</xdr:colOff>
      <xdr:row>78</xdr:row>
      <xdr:rowOff>42033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96206"/>
          <a:ext cx="1270" cy="1218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45860</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18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42033</xdr:rowOff>
    </xdr:from>
    <xdr:to>
      <xdr:col>24</xdr:col>
      <xdr:colOff>152400</xdr:colOff>
      <xdr:row>78</xdr:row>
      <xdr:rowOff>42033</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1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141383</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7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387,969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23256</xdr:rowOff>
    </xdr:from>
    <xdr:to>
      <xdr:col>24</xdr:col>
      <xdr:colOff>152400</xdr:colOff>
      <xdr:row>71</xdr:row>
      <xdr:rowOff>23256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9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168636</xdr:rowOff>
    </xdr:from>
    <xdr:to>
      <xdr:col>24</xdr:col>
      <xdr:colOff>63500</xdr:colOff>
      <xdr:row>77</xdr:row>
      <xdr:rowOff>49316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98836"/>
          <a:ext cx="838200" cy="52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49003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77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26127</xdr:rowOff>
    </xdr:from>
    <xdr:to>
      <xdr:col>24</xdr:col>
      <xdr:colOff>114300</xdr:colOff>
      <xdr:row>76</xdr:row>
      <xdr:rowOff>127727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49316</xdr:rowOff>
    </xdr:from>
    <xdr:to>
      <xdr:col>19</xdr:col>
      <xdr:colOff>177800</xdr:colOff>
      <xdr:row>77</xdr:row>
      <xdr:rowOff>91639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50966"/>
          <a:ext cx="889000" cy="42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40798</xdr:rowOff>
    </xdr:from>
    <xdr:to>
      <xdr:col>20</xdr:col>
      <xdr:colOff>38100</xdr:colOff>
      <xdr:row>76</xdr:row>
      <xdr:rowOff>142398</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158925</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4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28093</xdr:rowOff>
    </xdr:from>
    <xdr:to>
      <xdr:col>15</xdr:col>
      <xdr:colOff>50800</xdr:colOff>
      <xdr:row>77</xdr:row>
      <xdr:rowOff>91639</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229743"/>
          <a:ext cx="889000" cy="6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63946</xdr:rowOff>
    </xdr:from>
    <xdr:to>
      <xdr:col>15</xdr:col>
      <xdr:colOff>101600</xdr:colOff>
      <xdr:row>76</xdr:row>
      <xdr:rowOff>165546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10623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6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28093</xdr:rowOff>
    </xdr:from>
    <xdr:to>
      <xdr:col>10</xdr:col>
      <xdr:colOff>114300</xdr:colOff>
      <xdr:row>77</xdr:row>
      <xdr:rowOff>109936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29743"/>
          <a:ext cx="889000" cy="8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73740</xdr:rowOff>
    </xdr:from>
    <xdr:to>
      <xdr:col>10</xdr:col>
      <xdr:colOff>165100</xdr:colOff>
      <xdr:row>77</xdr:row>
      <xdr:rowOff>3890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79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80090</xdr:rowOff>
    </xdr:from>
    <xdr:to>
      <xdr:col>6</xdr:col>
      <xdr:colOff>38100</xdr:colOff>
      <xdr:row>77</xdr:row>
      <xdr:rowOff>10240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1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26767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8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117836</xdr:rowOff>
    </xdr:from>
    <xdr:to>
      <xdr:col>24</xdr:col>
      <xdr:colOff>114300</xdr:colOff>
      <xdr:row>77</xdr:row>
      <xdr:rowOff>47986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96263</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2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169966</xdr:rowOff>
    </xdr:from>
    <xdr:to>
      <xdr:col>20</xdr:col>
      <xdr:colOff>38100</xdr:colOff>
      <xdr:row>77</xdr:row>
      <xdr:rowOff>100116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0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91243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29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40839</xdr:rowOff>
    </xdr:from>
    <xdr:to>
      <xdr:col>15</xdr:col>
      <xdr:colOff>101600</xdr:colOff>
      <xdr:row>77</xdr:row>
      <xdr:rowOff>142439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4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133566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35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148743</xdr:rowOff>
    </xdr:from>
    <xdr:to>
      <xdr:col>10</xdr:col>
      <xdr:colOff>165100</xdr:colOff>
      <xdr:row>77</xdr:row>
      <xdr:rowOff>78893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17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70020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27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59136</xdr:rowOff>
    </xdr:from>
    <xdr:to>
      <xdr:col>6</xdr:col>
      <xdr:colOff>38100</xdr:colOff>
      <xdr:row>77</xdr:row>
      <xdr:rowOff>160736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26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151863</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35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39072</xdr:rowOff>
    </xdr:from>
    <xdr:to>
      <xdr:col>24</xdr:col>
      <xdr:colOff>62865</xdr:colOff>
      <xdr:row>98</xdr:row>
      <xdr:rowOff>33282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69572"/>
          <a:ext cx="1270" cy="1365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37109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33282</xdr:rowOff>
    </xdr:from>
    <xdr:to>
      <xdr:col>24</xdr:col>
      <xdr:colOff>152400</xdr:colOff>
      <xdr:row>98</xdr:row>
      <xdr:rowOff>33282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35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157199</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44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39072</xdr:rowOff>
    </xdr:from>
    <xdr:to>
      <xdr:col>24</xdr:col>
      <xdr:colOff>152400</xdr:colOff>
      <xdr:row>90</xdr:row>
      <xdr:rowOff>39072</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6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88112</xdr:rowOff>
    </xdr:from>
    <xdr:to>
      <xdr:col>24</xdr:col>
      <xdr:colOff>63500</xdr:colOff>
      <xdr:row>96</xdr:row>
      <xdr:rowOff>108795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47312"/>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136194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52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113317</xdr:rowOff>
    </xdr:from>
    <xdr:to>
      <xdr:col>24</xdr:col>
      <xdr:colOff>114300</xdr:colOff>
      <xdr:row>96</xdr:row>
      <xdr:rowOff>43467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0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108795</xdr:rowOff>
    </xdr:from>
    <xdr:to>
      <xdr:col>19</xdr:col>
      <xdr:colOff>177800</xdr:colOff>
      <xdr:row>97</xdr:row>
      <xdr:rowOff>17225</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67995"/>
          <a:ext cx="889000" cy="79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128197</xdr:rowOff>
    </xdr:from>
    <xdr:to>
      <xdr:col>20</xdr:col>
      <xdr:colOff>38100</xdr:colOff>
      <xdr:row>96</xdr:row>
      <xdr:rowOff>58347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1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74874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9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17225</xdr:rowOff>
    </xdr:from>
    <xdr:to>
      <xdr:col>15</xdr:col>
      <xdr:colOff>50800</xdr:colOff>
      <xdr:row>97</xdr:row>
      <xdr:rowOff>38257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647875"/>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154225</xdr:rowOff>
    </xdr:from>
    <xdr:to>
      <xdr:col>15</xdr:col>
      <xdr:colOff>101600</xdr:colOff>
      <xdr:row>96</xdr:row>
      <xdr:rowOff>84375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100902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38257</xdr:rowOff>
    </xdr:from>
    <xdr:to>
      <xdr:col>10</xdr:col>
      <xdr:colOff>114300</xdr:colOff>
      <xdr:row>97</xdr:row>
      <xdr:rowOff>48205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68907"/>
          <a:ext cx="889000" cy="9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152843</xdr:rowOff>
    </xdr:from>
    <xdr:to>
      <xdr:col>10</xdr:col>
      <xdr:colOff>165100</xdr:colOff>
      <xdr:row>96</xdr:row>
      <xdr:rowOff>82993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99520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150774</xdr:rowOff>
    </xdr:from>
    <xdr:to>
      <xdr:col>6</xdr:col>
      <xdr:colOff>38100</xdr:colOff>
      <xdr:row>96</xdr:row>
      <xdr:rowOff>80924</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97451</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37312</xdr:rowOff>
    </xdr:from>
    <xdr:to>
      <xdr:col>24</xdr:col>
      <xdr:colOff>114300</xdr:colOff>
      <xdr:row>96</xdr:row>
      <xdr:rowOff>138912</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9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15739</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7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57995</xdr:rowOff>
    </xdr:from>
    <xdr:to>
      <xdr:col>20</xdr:col>
      <xdr:colOff>38100</xdr:colOff>
      <xdr:row>96</xdr:row>
      <xdr:rowOff>159595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1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150722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0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137875</xdr:rowOff>
    </xdr:from>
    <xdr:to>
      <xdr:col>15</xdr:col>
      <xdr:colOff>101600</xdr:colOff>
      <xdr:row>97</xdr:row>
      <xdr:rowOff>68025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9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59152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8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158907</xdr:rowOff>
    </xdr:from>
    <xdr:to>
      <xdr:col>10</xdr:col>
      <xdr:colOff>165100</xdr:colOff>
      <xdr:row>97</xdr:row>
      <xdr:rowOff>89057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61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80184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71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168855</xdr:rowOff>
    </xdr:from>
    <xdr:to>
      <xdr:col>6</xdr:col>
      <xdr:colOff>38100</xdr:colOff>
      <xdr:row>97</xdr:row>
      <xdr:rowOff>99005</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6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90132</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72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110308</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253808"/>
          <a:ext cx="127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56985</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02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110308</xdr:rowOff>
    </xdr:from>
    <xdr:to>
      <xdr:col>55</xdr:col>
      <xdr:colOff>88900</xdr:colOff>
      <xdr:row>30</xdr:row>
      <xdr:rowOff>110308</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25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136434</xdr:rowOff>
    </xdr:from>
    <xdr:to>
      <xdr:col>55</xdr:col>
      <xdr:colOff>0</xdr:colOff>
      <xdr:row>37</xdr:row>
      <xdr:rowOff>155049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480084"/>
          <a:ext cx="8382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136560</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48021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158133</xdr:rowOff>
    </xdr:from>
    <xdr:to>
      <xdr:col>55</xdr:col>
      <xdr:colOff>50800</xdr:colOff>
      <xdr:row>38</xdr:row>
      <xdr:rowOff>88283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1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155049</xdr:rowOff>
    </xdr:from>
    <xdr:to>
      <xdr:col>50</xdr:col>
      <xdr:colOff>114300</xdr:colOff>
      <xdr:row>38</xdr:row>
      <xdr:rowOff>907</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8750300" y="6498699"/>
          <a:ext cx="889000" cy="17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154541</xdr:rowOff>
    </xdr:from>
    <xdr:to>
      <xdr:col>50</xdr:col>
      <xdr:colOff>165100</xdr:colOff>
      <xdr:row>38</xdr:row>
      <xdr:rowOff>84691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75818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170724</xdr:rowOff>
    </xdr:from>
    <xdr:to>
      <xdr:col>45</xdr:col>
      <xdr:colOff>177800</xdr:colOff>
      <xdr:row>38</xdr:row>
      <xdr:rowOff>907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514374"/>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156500</xdr:rowOff>
    </xdr:from>
    <xdr:to>
      <xdr:col>46</xdr:col>
      <xdr:colOff>38100</xdr:colOff>
      <xdr:row>38</xdr:row>
      <xdr:rowOff>86651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77778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5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156028</xdr:rowOff>
    </xdr:from>
    <xdr:to>
      <xdr:col>41</xdr:col>
      <xdr:colOff>50800</xdr:colOff>
      <xdr:row>37</xdr:row>
      <xdr:rowOff>170724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499678"/>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142458</xdr:rowOff>
    </xdr:from>
    <xdr:to>
      <xdr:col>41</xdr:col>
      <xdr:colOff>101600</xdr:colOff>
      <xdr:row>38</xdr:row>
      <xdr:rowOff>72608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63735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142131</xdr:rowOff>
    </xdr:from>
    <xdr:to>
      <xdr:col>36</xdr:col>
      <xdr:colOff>165100</xdr:colOff>
      <xdr:row>38</xdr:row>
      <xdr:rowOff>72281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63408</xdr:rowOff>
    </xdr:from>
    <xdr:ext cx="378565"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3017" y="65785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85634</xdr:rowOff>
    </xdr:from>
    <xdr:to>
      <xdr:col>55</xdr:col>
      <xdr:colOff>50800</xdr:colOff>
      <xdr:row>38</xdr:row>
      <xdr:rowOff>15784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42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108511</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280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104249</xdr:rowOff>
    </xdr:from>
    <xdr:to>
      <xdr:col>50</xdr:col>
      <xdr:colOff>165100</xdr:colOff>
      <xdr:row>38</xdr:row>
      <xdr:rowOff>34399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44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50926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223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121557</xdr:rowOff>
    </xdr:from>
    <xdr:to>
      <xdr:col>46</xdr:col>
      <xdr:colOff>38100</xdr:colOff>
      <xdr:row>38</xdr:row>
      <xdr:rowOff>51707</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465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68234</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24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119924</xdr:rowOff>
    </xdr:from>
    <xdr:to>
      <xdr:col>41</xdr:col>
      <xdr:colOff>101600</xdr:colOff>
      <xdr:row>38</xdr:row>
      <xdr:rowOff>50074</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46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66601</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238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105228</xdr:rowOff>
    </xdr:from>
    <xdr:to>
      <xdr:col>36</xdr:col>
      <xdr:colOff>165100</xdr:colOff>
      <xdr:row>38</xdr:row>
      <xdr:rowOff>35378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44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51905</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224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123712</xdr:rowOff>
    </xdr:from>
    <xdr:to>
      <xdr:col>54</xdr:col>
      <xdr:colOff>189865</xdr:colOff>
      <xdr:row>58</xdr:row>
      <xdr:rowOff>101322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67662"/>
          <a:ext cx="1270" cy="117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105149</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04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101322</xdr:rowOff>
    </xdr:from>
    <xdr:to>
      <xdr:col>55</xdr:col>
      <xdr:colOff>88900</xdr:colOff>
      <xdr:row>58</xdr:row>
      <xdr:rowOff>101322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0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70389</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4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265,997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123712</xdr:rowOff>
    </xdr:from>
    <xdr:to>
      <xdr:col>55</xdr:col>
      <xdr:colOff>88900</xdr:colOff>
      <xdr:row>51</xdr:row>
      <xdr:rowOff>123712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6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5612</xdr:rowOff>
    </xdr:from>
    <xdr:to>
      <xdr:col>55</xdr:col>
      <xdr:colOff>0</xdr:colOff>
      <xdr:row>58</xdr:row>
      <xdr:rowOff>8324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949712"/>
          <a:ext cx="838200" cy="2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108165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09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85288</xdr:rowOff>
    </xdr:from>
    <xdr:to>
      <xdr:col>55</xdr:col>
      <xdr:colOff>50800</xdr:colOff>
      <xdr:row>58</xdr:row>
      <xdr:rowOff>15438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5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5438</xdr:rowOff>
    </xdr:from>
    <xdr:to>
      <xdr:col>50</xdr:col>
      <xdr:colOff>114300</xdr:colOff>
      <xdr:row>58</xdr:row>
      <xdr:rowOff>8324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949538"/>
          <a:ext cx="889000" cy="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98588</xdr:rowOff>
    </xdr:from>
    <xdr:to>
      <xdr:col>50</xdr:col>
      <xdr:colOff>165100</xdr:colOff>
      <xdr:row>58</xdr:row>
      <xdr:rowOff>28738</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7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45265</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646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5438</xdr:rowOff>
    </xdr:from>
    <xdr:to>
      <xdr:col>45</xdr:col>
      <xdr:colOff>177800</xdr:colOff>
      <xdr:row>58</xdr:row>
      <xdr:rowOff>8488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949538"/>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95228</xdr:rowOff>
    </xdr:from>
    <xdr:to>
      <xdr:col>46</xdr:col>
      <xdr:colOff>38100</xdr:colOff>
      <xdr:row>58</xdr:row>
      <xdr:rowOff>25378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6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41905</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64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155944</xdr:rowOff>
    </xdr:from>
    <xdr:to>
      <xdr:col>41</xdr:col>
      <xdr:colOff>50800</xdr:colOff>
      <xdr:row>58</xdr:row>
      <xdr:rowOff>8488</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928594"/>
          <a:ext cx="889000" cy="23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98853</xdr:rowOff>
    </xdr:from>
    <xdr:to>
      <xdr:col>41</xdr:col>
      <xdr:colOff>101600</xdr:colOff>
      <xdr:row>58</xdr:row>
      <xdr:rowOff>29003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45530</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64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109579</xdr:rowOff>
    </xdr:from>
    <xdr:to>
      <xdr:col>36</xdr:col>
      <xdr:colOff>165100</xdr:colOff>
      <xdr:row>58</xdr:row>
      <xdr:rowOff>39729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8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30856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97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126262</xdr:rowOff>
    </xdr:from>
    <xdr:to>
      <xdr:col>55</xdr:col>
      <xdr:colOff>50800</xdr:colOff>
      <xdr:row>58</xdr:row>
      <xdr:rowOff>56412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89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63715</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8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128974</xdr:rowOff>
    </xdr:from>
    <xdr:to>
      <xdr:col>50</xdr:col>
      <xdr:colOff>165100</xdr:colOff>
      <xdr:row>58</xdr:row>
      <xdr:rowOff>59124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901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50251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99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126088</xdr:rowOff>
    </xdr:from>
    <xdr:to>
      <xdr:col>46</xdr:col>
      <xdr:colOff>38100</xdr:colOff>
      <xdr:row>58</xdr:row>
      <xdr:rowOff>56238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89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47365</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99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129138</xdr:rowOff>
    </xdr:from>
    <xdr:to>
      <xdr:col>41</xdr:col>
      <xdr:colOff>101600</xdr:colOff>
      <xdr:row>58</xdr:row>
      <xdr:rowOff>59288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90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50415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994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105144</xdr:rowOff>
    </xdr:from>
    <xdr:to>
      <xdr:col>36</xdr:col>
      <xdr:colOff>165100</xdr:colOff>
      <xdr:row>58</xdr:row>
      <xdr:rowOff>35294</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87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51821</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65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99661</xdr:rowOff>
    </xdr:from>
    <xdr:to>
      <xdr:col>54</xdr:col>
      <xdr:colOff>189865</xdr:colOff>
      <xdr:row>78</xdr:row>
      <xdr:rowOff>1780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01161"/>
          <a:ext cx="1270" cy="1273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5607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37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1780</xdr:rowOff>
    </xdr:from>
    <xdr:to>
      <xdr:col>55</xdr:col>
      <xdr:colOff>88900</xdr:colOff>
      <xdr:row>78</xdr:row>
      <xdr:rowOff>1780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37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46338</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7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227,006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99661</xdr:rowOff>
    </xdr:from>
    <xdr:to>
      <xdr:col>55</xdr:col>
      <xdr:colOff>88900</xdr:colOff>
      <xdr:row>70</xdr:row>
      <xdr:rowOff>99661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0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166543</xdr:rowOff>
    </xdr:from>
    <xdr:to>
      <xdr:col>55</xdr:col>
      <xdr:colOff>0</xdr:colOff>
      <xdr:row>76</xdr:row>
      <xdr:rowOff>113382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025293"/>
          <a:ext cx="838200" cy="1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110509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40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132082</xdr:rowOff>
    </xdr:from>
    <xdr:to>
      <xdr:col>55</xdr:col>
      <xdr:colOff>50800</xdr:colOff>
      <xdr:row>77</xdr:row>
      <xdr:rowOff>62232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162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110496</xdr:rowOff>
    </xdr:from>
    <xdr:to>
      <xdr:col>50</xdr:col>
      <xdr:colOff>114300</xdr:colOff>
      <xdr:row>76</xdr:row>
      <xdr:rowOff>113382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140696"/>
          <a:ext cx="889000" cy="2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22298</xdr:rowOff>
    </xdr:from>
    <xdr:to>
      <xdr:col>50</xdr:col>
      <xdr:colOff>165100</xdr:colOff>
      <xdr:row>77</xdr:row>
      <xdr:rowOff>123898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2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115025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16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107628</xdr:rowOff>
    </xdr:from>
    <xdr:to>
      <xdr:col>45</xdr:col>
      <xdr:colOff>177800</xdr:colOff>
      <xdr:row>76</xdr:row>
      <xdr:rowOff>110496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137828"/>
          <a:ext cx="889000" cy="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36705</xdr:rowOff>
    </xdr:from>
    <xdr:to>
      <xdr:col>46</xdr:col>
      <xdr:colOff>38100</xdr:colOff>
      <xdr:row>77</xdr:row>
      <xdr:rowOff>138305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129432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3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107628</xdr:rowOff>
    </xdr:from>
    <xdr:to>
      <xdr:col>41</xdr:col>
      <xdr:colOff>50800</xdr:colOff>
      <xdr:row>76</xdr:row>
      <xdr:rowOff>130550</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137828"/>
          <a:ext cx="889000" cy="22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38351</xdr:rowOff>
    </xdr:from>
    <xdr:to>
      <xdr:col>41</xdr:col>
      <xdr:colOff>101600</xdr:colOff>
      <xdr:row>77</xdr:row>
      <xdr:rowOff>139951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24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131078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33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47072</xdr:rowOff>
    </xdr:from>
    <xdr:to>
      <xdr:col>36</xdr:col>
      <xdr:colOff>165100</xdr:colOff>
      <xdr:row>77</xdr:row>
      <xdr:rowOff>148672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48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139799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34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115743</xdr:rowOff>
    </xdr:from>
    <xdr:to>
      <xdr:col>55</xdr:col>
      <xdr:colOff>50800</xdr:colOff>
      <xdr:row>76</xdr:row>
      <xdr:rowOff>45893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97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138620</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82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62582</xdr:rowOff>
    </xdr:from>
    <xdr:to>
      <xdr:col>50</xdr:col>
      <xdr:colOff>165100</xdr:colOff>
      <xdr:row>76</xdr:row>
      <xdr:rowOff>164182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09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9259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86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59696</xdr:rowOff>
    </xdr:from>
    <xdr:to>
      <xdr:col>46</xdr:col>
      <xdr:colOff>38100</xdr:colOff>
      <xdr:row>76</xdr:row>
      <xdr:rowOff>161296</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08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6373</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86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56828</xdr:rowOff>
    </xdr:from>
    <xdr:to>
      <xdr:col>41</xdr:col>
      <xdr:colOff>101600</xdr:colOff>
      <xdr:row>76</xdr:row>
      <xdr:rowOff>158428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08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3505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86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79750</xdr:rowOff>
    </xdr:from>
    <xdr:to>
      <xdr:col>36</xdr:col>
      <xdr:colOff>165100</xdr:colOff>
      <xdr:row>77</xdr:row>
      <xdr:rowOff>9900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1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26427</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88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22330</xdr:rowOff>
    </xdr:from>
    <xdr:to>
      <xdr:col>54</xdr:col>
      <xdr:colOff>189865</xdr:colOff>
      <xdr:row>98</xdr:row>
      <xdr:rowOff>57600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452830"/>
          <a:ext cx="1270" cy="140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61427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86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57600</xdr:rowOff>
    </xdr:from>
    <xdr:to>
      <xdr:col>55</xdr:col>
      <xdr:colOff>88900</xdr:colOff>
      <xdr:row>98</xdr:row>
      <xdr:rowOff>57600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85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140457</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22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148,782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22330</xdr:rowOff>
    </xdr:from>
    <xdr:to>
      <xdr:col>55</xdr:col>
      <xdr:colOff>88900</xdr:colOff>
      <xdr:row>90</xdr:row>
      <xdr:rowOff>22330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4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114576</xdr:rowOff>
    </xdr:from>
    <xdr:to>
      <xdr:col>55</xdr:col>
      <xdr:colOff>0</xdr:colOff>
      <xdr:row>93</xdr:row>
      <xdr:rowOff>3987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5716526"/>
          <a:ext cx="838200" cy="23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62972</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35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84545</xdr:rowOff>
    </xdr:from>
    <xdr:to>
      <xdr:col>55</xdr:col>
      <xdr:colOff>50800</xdr:colOff>
      <xdr:row>96</xdr:row>
      <xdr:rowOff>14695</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3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165836</xdr:rowOff>
    </xdr:from>
    <xdr:to>
      <xdr:col>50</xdr:col>
      <xdr:colOff>114300</xdr:colOff>
      <xdr:row>93</xdr:row>
      <xdr:rowOff>3987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8750300" y="15767786"/>
          <a:ext cx="889000" cy="18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141838</xdr:rowOff>
    </xdr:from>
    <xdr:to>
      <xdr:col>50</xdr:col>
      <xdr:colOff>165100</xdr:colOff>
      <xdr:row>96</xdr:row>
      <xdr:rowOff>71988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63115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22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165836</xdr:rowOff>
    </xdr:from>
    <xdr:to>
      <xdr:col>45</xdr:col>
      <xdr:colOff>177800</xdr:colOff>
      <xdr:row>92</xdr:row>
      <xdr:rowOff>111821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5767786"/>
          <a:ext cx="889000" cy="11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130876</xdr:rowOff>
    </xdr:from>
    <xdr:to>
      <xdr:col>46</xdr:col>
      <xdr:colOff>38100</xdr:colOff>
      <xdr:row>96</xdr:row>
      <xdr:rowOff>61026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41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52153</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51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111821</xdr:rowOff>
    </xdr:from>
    <xdr:to>
      <xdr:col>41</xdr:col>
      <xdr:colOff>50800</xdr:colOff>
      <xdr:row>92</xdr:row>
      <xdr:rowOff>123763</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5885221"/>
          <a:ext cx="889000" cy="1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125901</xdr:rowOff>
    </xdr:from>
    <xdr:to>
      <xdr:col>41</xdr:col>
      <xdr:colOff>101600</xdr:colOff>
      <xdr:row>96</xdr:row>
      <xdr:rowOff>56051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4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47178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5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150851</xdr:rowOff>
    </xdr:from>
    <xdr:to>
      <xdr:col>36</xdr:col>
      <xdr:colOff>165100</xdr:colOff>
      <xdr:row>96</xdr:row>
      <xdr:rowOff>81001</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3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72128</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531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63776</xdr:rowOff>
    </xdr:from>
    <xdr:to>
      <xdr:col>55</xdr:col>
      <xdr:colOff>50800</xdr:colOff>
      <xdr:row>91</xdr:row>
      <xdr:rowOff>165376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566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86653</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551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124637</xdr:rowOff>
    </xdr:from>
    <xdr:to>
      <xdr:col>50</xdr:col>
      <xdr:colOff>165100</xdr:colOff>
      <xdr:row>93</xdr:row>
      <xdr:rowOff>54787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589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71314</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795" y="1567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115036</xdr:rowOff>
    </xdr:from>
    <xdr:to>
      <xdr:col>46</xdr:col>
      <xdr:colOff>38100</xdr:colOff>
      <xdr:row>92</xdr:row>
      <xdr:rowOff>45186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571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90</xdr:row>
      <xdr:rowOff>61713</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5" y="15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61021</xdr:rowOff>
    </xdr:from>
    <xdr:to>
      <xdr:col>41</xdr:col>
      <xdr:colOff>101600</xdr:colOff>
      <xdr:row>92</xdr:row>
      <xdr:rowOff>162621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583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7698</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61795" y="15609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72963</xdr:rowOff>
    </xdr:from>
    <xdr:to>
      <xdr:col>36</xdr:col>
      <xdr:colOff>165100</xdr:colOff>
      <xdr:row>93</xdr:row>
      <xdr:rowOff>3113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584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19640</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5" y="156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35981</xdr:rowOff>
    </xdr:from>
    <xdr:to>
      <xdr:col>85</xdr:col>
      <xdr:colOff>126364</xdr:colOff>
      <xdr:row>38</xdr:row>
      <xdr:rowOff>82419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179481"/>
          <a:ext cx="1269" cy="1418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86246</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60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82419</xdr:rowOff>
    </xdr:from>
    <xdr:to>
      <xdr:col>86</xdr:col>
      <xdr:colOff>25400</xdr:colOff>
      <xdr:row>38</xdr:row>
      <xdr:rowOff>82419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9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154108</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495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35981</xdr:rowOff>
    </xdr:from>
    <xdr:to>
      <xdr:col>86</xdr:col>
      <xdr:colOff>25400</xdr:colOff>
      <xdr:row>30</xdr:row>
      <xdr:rowOff>35981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179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117379</xdr:rowOff>
    </xdr:from>
    <xdr:to>
      <xdr:col>85</xdr:col>
      <xdr:colOff>127000</xdr:colOff>
      <xdr:row>36</xdr:row>
      <xdr:rowOff>22592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118129"/>
          <a:ext cx="838200" cy="7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92816</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26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114389</xdr:rowOff>
    </xdr:from>
    <xdr:to>
      <xdr:col>85</xdr:col>
      <xdr:colOff>177800</xdr:colOff>
      <xdr:row>37</xdr:row>
      <xdr:rowOff>44539</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28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22592</xdr:rowOff>
    </xdr:from>
    <xdr:to>
      <xdr:col>81</xdr:col>
      <xdr:colOff>50800</xdr:colOff>
      <xdr:row>37</xdr:row>
      <xdr:rowOff>61078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194792"/>
          <a:ext cx="889000" cy="20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155618</xdr:rowOff>
    </xdr:from>
    <xdr:to>
      <xdr:col>81</xdr:col>
      <xdr:colOff>101600</xdr:colOff>
      <xdr:row>37</xdr:row>
      <xdr:rowOff>85768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32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76895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42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61078</xdr:rowOff>
    </xdr:from>
    <xdr:to>
      <xdr:col>76</xdr:col>
      <xdr:colOff>114300</xdr:colOff>
      <xdr:row>37</xdr:row>
      <xdr:rowOff>64099</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3703300" y="6404728"/>
          <a:ext cx="889000" cy="3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158950</xdr:rowOff>
    </xdr:from>
    <xdr:to>
      <xdr:col>76</xdr:col>
      <xdr:colOff>165100</xdr:colOff>
      <xdr:row>37</xdr:row>
      <xdr:rowOff>89100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33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105627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10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64099</xdr:rowOff>
    </xdr:from>
    <xdr:to>
      <xdr:col>71</xdr:col>
      <xdr:colOff>177800</xdr:colOff>
      <xdr:row>37</xdr:row>
      <xdr:rowOff>116056</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407749"/>
          <a:ext cx="889000" cy="5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1052</xdr:rowOff>
    </xdr:from>
    <xdr:to>
      <xdr:col>72</xdr:col>
      <xdr:colOff>38100</xdr:colOff>
      <xdr:row>37</xdr:row>
      <xdr:rowOff>102652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119179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1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169759</xdr:rowOff>
    </xdr:from>
    <xdr:to>
      <xdr:col>67</xdr:col>
      <xdr:colOff>101600</xdr:colOff>
      <xdr:row>37</xdr:row>
      <xdr:rowOff>99909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116436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11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66579</xdr:rowOff>
    </xdr:from>
    <xdr:to>
      <xdr:col>85</xdr:col>
      <xdr:colOff>177800</xdr:colOff>
      <xdr:row>35</xdr:row>
      <xdr:rowOff>168179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06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89456</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591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143242</xdr:rowOff>
    </xdr:from>
    <xdr:to>
      <xdr:col>81</xdr:col>
      <xdr:colOff>101600</xdr:colOff>
      <xdr:row>36</xdr:row>
      <xdr:rowOff>73392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143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89919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919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10278</xdr:rowOff>
    </xdr:from>
    <xdr:to>
      <xdr:col>76</xdr:col>
      <xdr:colOff>165100</xdr:colOff>
      <xdr:row>37</xdr:row>
      <xdr:rowOff>111878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35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103005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446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13299</xdr:rowOff>
    </xdr:from>
    <xdr:to>
      <xdr:col>72</xdr:col>
      <xdr:colOff>38100</xdr:colOff>
      <xdr:row>37</xdr:row>
      <xdr:rowOff>114899</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35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106026</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44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65256</xdr:rowOff>
    </xdr:from>
    <xdr:to>
      <xdr:col>67</xdr:col>
      <xdr:colOff>101600</xdr:colOff>
      <xdr:row>37</xdr:row>
      <xdr:rowOff>166856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40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157983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501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111407</xdr:rowOff>
    </xdr:from>
    <xdr:to>
      <xdr:col>85</xdr:col>
      <xdr:colOff>126364</xdr:colOff>
      <xdr:row>58</xdr:row>
      <xdr:rowOff>21689</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683907"/>
          <a:ext cx="1269" cy="1281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25516</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996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21689</xdr:rowOff>
    </xdr:from>
    <xdr:to>
      <xdr:col>86</xdr:col>
      <xdr:colOff>25400</xdr:colOff>
      <xdr:row>58</xdr:row>
      <xdr:rowOff>21689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996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58084</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459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193,713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111407</xdr:rowOff>
    </xdr:from>
    <xdr:to>
      <xdr:col>86</xdr:col>
      <xdr:colOff>25400</xdr:colOff>
      <xdr:row>50</xdr:row>
      <xdr:rowOff>111407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683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4552</xdr:rowOff>
    </xdr:from>
    <xdr:to>
      <xdr:col>85</xdr:col>
      <xdr:colOff>127000</xdr:colOff>
      <xdr:row>56</xdr:row>
      <xdr:rowOff>98552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605752"/>
          <a:ext cx="838200" cy="9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162702</xdr:rowOff>
    </xdr:from>
    <xdr:ext cx="534377"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421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139825</xdr:rowOff>
    </xdr:from>
    <xdr:to>
      <xdr:col>85</xdr:col>
      <xdr:colOff>177800</xdr:colOff>
      <xdr:row>56</xdr:row>
      <xdr:rowOff>69975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56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4552</xdr:rowOff>
    </xdr:from>
    <xdr:to>
      <xdr:col>81</xdr:col>
      <xdr:colOff>50800</xdr:colOff>
      <xdr:row>57</xdr:row>
      <xdr:rowOff>38956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592300" y="9605752"/>
          <a:ext cx="889000" cy="20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195</xdr:rowOff>
    </xdr:from>
    <xdr:to>
      <xdr:col>81</xdr:col>
      <xdr:colOff>101600</xdr:colOff>
      <xdr:row>56</xdr:row>
      <xdr:rowOff>101795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60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92922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14111" y="969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28250</xdr:rowOff>
    </xdr:from>
    <xdr:to>
      <xdr:col>76</xdr:col>
      <xdr:colOff>114300</xdr:colOff>
      <xdr:row>57</xdr:row>
      <xdr:rowOff>38956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800900"/>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51950</xdr:rowOff>
    </xdr:from>
    <xdr:to>
      <xdr:col>76</xdr:col>
      <xdr:colOff>165100</xdr:colOff>
      <xdr:row>56</xdr:row>
      <xdr:rowOff>153550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170077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325111" y="94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1984</xdr:rowOff>
    </xdr:from>
    <xdr:to>
      <xdr:col>71</xdr:col>
      <xdr:colOff>177800</xdr:colOff>
      <xdr:row>57</xdr:row>
      <xdr:rowOff>28250</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2814300" y="9603184"/>
          <a:ext cx="889000" cy="19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47402</xdr:rowOff>
    </xdr:from>
    <xdr:to>
      <xdr:col>72</xdr:col>
      <xdr:colOff>38100</xdr:colOff>
      <xdr:row>56</xdr:row>
      <xdr:rowOff>149002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165529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36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51013</xdr:rowOff>
    </xdr:from>
    <xdr:to>
      <xdr:col>67</xdr:col>
      <xdr:colOff>101600</xdr:colOff>
      <xdr:row>56</xdr:row>
      <xdr:rowOff>152613</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143740</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47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47752</xdr:rowOff>
    </xdr:from>
    <xdr:to>
      <xdr:col>85</xdr:col>
      <xdr:colOff>177800</xdr:colOff>
      <xdr:row>56</xdr:row>
      <xdr:rowOff>149352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64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26179</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627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125202</xdr:rowOff>
    </xdr:from>
    <xdr:to>
      <xdr:col>81</xdr:col>
      <xdr:colOff>101600</xdr:colOff>
      <xdr:row>56</xdr:row>
      <xdr:rowOff>55352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5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71879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33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159606</xdr:rowOff>
    </xdr:from>
    <xdr:to>
      <xdr:col>76</xdr:col>
      <xdr:colOff>165100</xdr:colOff>
      <xdr:row>57</xdr:row>
      <xdr:rowOff>89756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76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80883</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85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148900</xdr:rowOff>
    </xdr:from>
    <xdr:to>
      <xdr:col>72</xdr:col>
      <xdr:colOff>38100</xdr:colOff>
      <xdr:row>57</xdr:row>
      <xdr:rowOff>79050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7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70177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8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122634</xdr:rowOff>
    </xdr:from>
    <xdr:to>
      <xdr:col>67</xdr:col>
      <xdr:colOff>101600</xdr:colOff>
      <xdr:row>56</xdr:row>
      <xdr:rowOff>52784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55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69311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327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137541</xdr:rowOff>
    </xdr:from>
    <xdr:to>
      <xdr:col>85</xdr:col>
      <xdr:colOff>126364</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39041"/>
          <a:ext cx="1269" cy="1449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84218</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9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137541</xdr:rowOff>
    </xdr:from>
    <xdr:to>
      <xdr:col>86</xdr:col>
      <xdr:colOff>25400</xdr:colOff>
      <xdr:row>70</xdr:row>
      <xdr:rowOff>137541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39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24892</xdr:rowOff>
    </xdr:from>
    <xdr:to>
      <xdr:col>85</xdr:col>
      <xdr:colOff>127000</xdr:colOff>
      <xdr:row>78</xdr:row>
      <xdr:rowOff>41708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397992"/>
          <a:ext cx="838200" cy="1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26560</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399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48133</xdr:rowOff>
    </xdr:from>
    <xdr:to>
      <xdr:col>85</xdr:col>
      <xdr:colOff>177800</xdr:colOff>
      <xdr:row>78</xdr:row>
      <xdr:rowOff>149733</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2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24892</xdr:rowOff>
    </xdr:from>
    <xdr:to>
      <xdr:col>81</xdr:col>
      <xdr:colOff>50800</xdr:colOff>
      <xdr:row>78</xdr:row>
      <xdr:rowOff>130239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4592300" y="13397992"/>
          <a:ext cx="889000" cy="10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36615</xdr:rowOff>
    </xdr:from>
    <xdr:to>
      <xdr:col>81</xdr:col>
      <xdr:colOff>101600</xdr:colOff>
      <xdr:row>78</xdr:row>
      <xdr:rowOff>138215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129342</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50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130239</xdr:rowOff>
    </xdr:from>
    <xdr:to>
      <xdr:col>76</xdr:col>
      <xdr:colOff>114300</xdr:colOff>
      <xdr:row>79</xdr:row>
      <xdr:rowOff>4445</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503339"/>
          <a:ext cx="889000" cy="4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49403</xdr:rowOff>
    </xdr:from>
    <xdr:to>
      <xdr:col>76</xdr:col>
      <xdr:colOff>165100</xdr:colOff>
      <xdr:row>78</xdr:row>
      <xdr:rowOff>151003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167530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57428" y="1319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xdr:rowOff>
    </xdr:from>
    <xdr:to>
      <xdr:col>71</xdr:col>
      <xdr:colOff>177800</xdr:colOff>
      <xdr:row>79</xdr:row>
      <xdr:rowOff>43611</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2814300" y="13548995"/>
          <a:ext cx="889000" cy="39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97346</xdr:rowOff>
    </xdr:from>
    <xdr:to>
      <xdr:col>72</xdr:col>
      <xdr:colOff>38100</xdr:colOff>
      <xdr:row>79</xdr:row>
      <xdr:rowOff>27496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44023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111785</xdr:rowOff>
    </xdr:from>
    <xdr:to>
      <xdr:col>67</xdr:col>
      <xdr:colOff>101600</xdr:colOff>
      <xdr:row>79</xdr:row>
      <xdr:rowOff>41935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58462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162358</xdr:rowOff>
    </xdr:from>
    <xdr:to>
      <xdr:col>85</xdr:col>
      <xdr:colOff>177800</xdr:colOff>
      <xdr:row>78</xdr:row>
      <xdr:rowOff>92508</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36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13785</xdr:rowOff>
    </xdr:from>
    <xdr:ext cx="534377"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21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145542</xdr:rowOff>
    </xdr:from>
    <xdr:to>
      <xdr:col>81</xdr:col>
      <xdr:colOff>101600</xdr:colOff>
      <xdr:row>78</xdr:row>
      <xdr:rowOff>75692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34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92219</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14111" y="131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79439</xdr:rowOff>
    </xdr:from>
    <xdr:to>
      <xdr:col>76</xdr:col>
      <xdr:colOff>165100</xdr:colOff>
      <xdr:row>79</xdr:row>
      <xdr:rowOff>9589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5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716</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57428" y="1354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125095</xdr:rowOff>
    </xdr:from>
    <xdr:to>
      <xdr:col>72</xdr:col>
      <xdr:colOff>38100</xdr:colOff>
      <xdr:row>79</xdr:row>
      <xdr:rowOff>55245</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49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46372</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359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164261</xdr:rowOff>
    </xdr:from>
    <xdr:to>
      <xdr:col>67</xdr:col>
      <xdr:colOff>101600</xdr:colOff>
      <xdr:row>79</xdr:row>
      <xdr:rowOff>94411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53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85538</xdr:rowOff>
    </xdr:from>
    <xdr:ext cx="313932"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657333" y="136300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135455</xdr:rowOff>
    </xdr:from>
    <xdr:to>
      <xdr:col>85</xdr:col>
      <xdr:colOff>126364</xdr:colOff>
      <xdr:row>99</xdr:row>
      <xdr:rowOff>4319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565955"/>
          <a:ext cx="1269" cy="1411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8146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8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4319</xdr:rowOff>
    </xdr:from>
    <xdr:to>
      <xdr:col>86</xdr:col>
      <xdr:colOff>25400</xdr:colOff>
      <xdr:row>99</xdr:row>
      <xdr:rowOff>4319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77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82132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41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461,300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135455</xdr:rowOff>
    </xdr:from>
    <xdr:to>
      <xdr:col>86</xdr:col>
      <xdr:colOff>25400</xdr:colOff>
      <xdr:row>90</xdr:row>
      <xdr:rowOff>135455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5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24865</xdr:rowOff>
    </xdr:from>
    <xdr:to>
      <xdr:col>85</xdr:col>
      <xdr:colOff>127000</xdr:colOff>
      <xdr:row>98</xdr:row>
      <xdr:rowOff>50808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826965"/>
          <a:ext cx="838200" cy="2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139113</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76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160686</xdr:rowOff>
    </xdr:from>
    <xdr:to>
      <xdr:col>85</xdr:col>
      <xdr:colOff>177800</xdr:colOff>
      <xdr:row>98</xdr:row>
      <xdr:rowOff>90836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50808</xdr:rowOff>
    </xdr:from>
    <xdr:to>
      <xdr:col>81</xdr:col>
      <xdr:colOff>50800</xdr:colOff>
      <xdr:row>98</xdr:row>
      <xdr:rowOff>95270</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852908"/>
          <a:ext cx="8890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165060</xdr:rowOff>
    </xdr:from>
    <xdr:to>
      <xdr:col>81</xdr:col>
      <xdr:colOff>101600</xdr:colOff>
      <xdr:row>98</xdr:row>
      <xdr:rowOff>95210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111737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57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95270</xdr:rowOff>
    </xdr:from>
    <xdr:to>
      <xdr:col>76</xdr:col>
      <xdr:colOff>114300</xdr:colOff>
      <xdr:row>98</xdr:row>
      <xdr:rowOff>104437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897370"/>
          <a:ext cx="889000" cy="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162902</xdr:rowOff>
    </xdr:from>
    <xdr:to>
      <xdr:col>76</xdr:col>
      <xdr:colOff>165100</xdr:colOff>
      <xdr:row>98</xdr:row>
      <xdr:rowOff>93052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109579</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56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104437</xdr:rowOff>
    </xdr:from>
    <xdr:to>
      <xdr:col>71</xdr:col>
      <xdr:colOff>177800</xdr:colOff>
      <xdr:row>98</xdr:row>
      <xdr:rowOff>113911</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906537"/>
          <a:ext cx="889000" cy="9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162140</xdr:rowOff>
    </xdr:from>
    <xdr:to>
      <xdr:col>72</xdr:col>
      <xdr:colOff>38100</xdr:colOff>
      <xdr:row>98</xdr:row>
      <xdr:rowOff>92290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108817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56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159446</xdr:rowOff>
    </xdr:from>
    <xdr:to>
      <xdr:col>67</xdr:col>
      <xdr:colOff>101600</xdr:colOff>
      <xdr:row>98</xdr:row>
      <xdr:rowOff>89596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9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106123</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56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145515</xdr:rowOff>
    </xdr:from>
    <xdr:to>
      <xdr:col>85</xdr:col>
      <xdr:colOff>177800</xdr:colOff>
      <xdr:row>98</xdr:row>
      <xdr:rowOff>75665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77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168392</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62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xdr:rowOff>
    </xdr:from>
    <xdr:to>
      <xdr:col>81</xdr:col>
      <xdr:colOff>101600</xdr:colOff>
      <xdr:row>98</xdr:row>
      <xdr:rowOff>101608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0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92735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9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44470</xdr:rowOff>
    </xdr:from>
    <xdr:to>
      <xdr:col>76</xdr:col>
      <xdr:colOff>165100</xdr:colOff>
      <xdr:row>98</xdr:row>
      <xdr:rowOff>146070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4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137197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3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53637</xdr:rowOff>
    </xdr:from>
    <xdr:to>
      <xdr:col>72</xdr:col>
      <xdr:colOff>38100</xdr:colOff>
      <xdr:row>98</xdr:row>
      <xdr:rowOff>155237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5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146364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4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63111</xdr:rowOff>
    </xdr:from>
    <xdr:to>
      <xdr:col>67</xdr:col>
      <xdr:colOff>101600</xdr:colOff>
      <xdr:row>98</xdr:row>
      <xdr:rowOff>164711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6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155838</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5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149416</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121466"/>
          <a:ext cx="1269" cy="1609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73360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9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96093</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48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149416</xdr:rowOff>
    </xdr:from>
    <xdr:to>
      <xdr:col>116</xdr:col>
      <xdr:colOff>152400</xdr:colOff>
      <xdr:row>29</xdr:row>
      <xdr:rowOff>149416</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121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162259</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59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139382</xdr:rowOff>
    </xdr:from>
    <xdr:to>
      <xdr:col>116</xdr:col>
      <xdr:colOff>114300</xdr:colOff>
      <xdr:row>39</xdr:row>
      <xdr:rowOff>69532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88917</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432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134430</xdr:rowOff>
    </xdr:from>
    <xdr:to>
      <xdr:col>107</xdr:col>
      <xdr:colOff>101600</xdr:colOff>
      <xdr:row>39</xdr:row>
      <xdr:rowOff>64580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81106</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89091</xdr:rowOff>
    </xdr:from>
    <xdr:to>
      <xdr:col>102</xdr:col>
      <xdr:colOff>165100</xdr:colOff>
      <xdr:row>39</xdr:row>
      <xdr:rowOff>19241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35768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141097</xdr:rowOff>
    </xdr:from>
    <xdr:to>
      <xdr:col>98</xdr:col>
      <xdr:colOff>38100</xdr:colOff>
      <xdr:row>39</xdr:row>
      <xdr:rowOff>71247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87774</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117810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329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168021</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740521"/>
          <a:ext cx="1269" cy="1419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92219</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7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114698</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5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11,177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168021</xdr:rowOff>
    </xdr:from>
    <xdr:to>
      <xdr:col>116</xdr:col>
      <xdr:colOff>152400</xdr:colOff>
      <xdr:row>50</xdr:row>
      <xdr:rowOff>168021</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740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9669</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37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158242</xdr:rowOff>
    </xdr:from>
    <xdr:to>
      <xdr:col>116</xdr:col>
      <xdr:colOff>114300</xdr:colOff>
      <xdr:row>59</xdr:row>
      <xdr:rowOff>88392</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156972</xdr:rowOff>
    </xdr:from>
    <xdr:to>
      <xdr:col>112</xdr:col>
      <xdr:colOff>38100</xdr:colOff>
      <xdr:row>59</xdr:row>
      <xdr:rowOff>87122</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103649</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156718</xdr:rowOff>
    </xdr:from>
    <xdr:to>
      <xdr:col>107</xdr:col>
      <xdr:colOff>101600</xdr:colOff>
      <xdr:row>59</xdr:row>
      <xdr:rowOff>86868</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103395</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157353</xdr:rowOff>
    </xdr:from>
    <xdr:to>
      <xdr:col>102</xdr:col>
      <xdr:colOff>165100</xdr:colOff>
      <xdr:row>59</xdr:row>
      <xdr:rowOff>87503</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104030</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158115</xdr:rowOff>
    </xdr:from>
    <xdr:to>
      <xdr:col>98</xdr:col>
      <xdr:colOff>38100</xdr:colOff>
      <xdr:row>59</xdr:row>
      <xdr:rowOff>88265</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104792</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136669</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807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千円と類似団体と比較して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千円高くなって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いるが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、これはふるさと寄附金の増に伴う物件費の増加によることが主な要因である。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商工費が住民一人当たり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千円と類似団体と比較して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千円高くなっているが、これは北陸新幹線飯山駅を活用した観光関係事業によることが主な要因である。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土木費が住民一人当たり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千円と類似団体と比較して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高く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なっているが、これは冬期間の道路除雪経費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の増加によることが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主な要因である。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消防費が住民一人当たり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千円と類似団体と比較して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高く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なっているが、これは防災行政無線システムの更新（デジタル化）によることが主な要因である。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財政調整基金については、中長期的な見通しのもとに、決算剰余金を中心に積み立てるとともに、最低限の取崩しに努めていることから、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実質収支額比率及び実質単年度収支比率には、それぞれ収支額の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下降</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連結実質赤字比率については、構成する会計全てにおいて黒字であり、標準規模構成比では、一般会計と水道事業会計で全体の約</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％を占めている。今後も、連結実質赤字が発生する見込みはない。</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元利償還金等における構成比は、元利償還金と公営企業債の元利償還金に対する繰出金で全体の約</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93</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％を占めている。</a:t>
          </a:r>
          <a:endParaRPr lang="ja-JP" altLang="ja-JP" sz="11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この中で、元利償還金が前年度比で</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ポイント増加。また公営企業債については、</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4.7</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ポイントの減少となっている。平成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年度の過疎債借入事業の元金償還が始まり大きく増加している。今後も過疎債の元金償還が進むためしばらくの間は増加していくものと思われる。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満期一括償還地方債なし</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長野県飯山市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将来負担額において、一般会計等に係る地方債の現在高が</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56</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％を占め、次いで公営企業債等繰入見込額が</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％となっている。また、充当可能財源では、後年度以降に普通交付税の算定要因となる額を示す基準財政需要額算入見込額が</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71</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％を占めている。</a:t>
          </a:r>
          <a:endParaRPr lang="ja-JP" altLang="ja-JP" sz="11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の現在高は増加しているが公営企業債の償還が進んでいることなどから将来負担額（Ａ）は減少している。また、ふるさと寄附金の増による充当可能基金の増加などから充当可能財源等（Ｂ）が増加していることで、将来負担比率の分子が</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マイナスとなり、将来負担比率が算出れなかった。</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長野県飯山市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ふるさと寄附金事業の推進により愛する飯山ふるさと基金へ</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848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百万円、経費の削減により財政調整基金へ</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百万円積み立てた一方、</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地域中核医療機関支援事業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へ</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愛する飯山ふるさと基金を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百万円取り崩したこと、一般財源分として財政調整基金を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百万円取り崩したこと等により、基金全体としては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未収金対策の強化、受益者負担の適正化、ふるさと寄附金の推進等</a:t>
          </a: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第６次行財政改革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大綱に基づき行財政改革を推進し、大綱の成果指標として示している基金残高</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億円以上を確保する。</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愛する飯山ふるさと基金・・・魅力あるふるさとづくりに要する費用</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飯山市産業振興基金　　・・・産業振興を図る施策事業の実施に要する費用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飯山市情報化推進基金　・・・情報化の推進に要する費用</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飯山市環境</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施設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整備基金　　・・・環境施設の整備充実・改善に要する費用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飯山市退職手当基金　　・・・職員の退職手当に要する費用</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ふるさと寄附金の増加に伴う愛する飯山ふるさと基金へ</a:t>
          </a:r>
          <a:r>
            <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rPr>
            <a:t>848</a:t>
          </a: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百万円</a:t>
          </a: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の積み立てを</a:t>
          </a: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行った一方、寄附者の意向に沿った事業（地域中核医療機関の充実等）へ</a:t>
          </a:r>
          <a:r>
            <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rPr>
            <a:t>530</a:t>
          </a: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百万円を充当した。</a:t>
          </a:r>
          <a:endPar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その他の基金についても、後年度以降の事業に対応するため計画的に積立を行い、その他特定目的基金全体で</a:t>
          </a:r>
          <a:r>
            <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rPr>
            <a:t>1,266</a:t>
          </a: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百</a:t>
          </a: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万</a:t>
          </a: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円</a:t>
          </a: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を積立、</a:t>
          </a:r>
          <a:r>
            <a:rPr kumimoji="1" lang="en-US" altLang="ja-JP" sz="1100">
              <a:solidFill>
                <a:srgbClr val="FF0000"/>
              </a:solidFill>
              <a:effectLst/>
              <a:latin typeface="ＭＳ ゴシック" panose="020B0609070205080204" pitchFamily="49" charset="-128"/>
              <a:ea typeface="ＭＳ ゴシック" panose="020B0609070205080204" pitchFamily="49" charset="-128"/>
              <a:cs typeface="+mn-cs"/>
            </a:rPr>
            <a:t>649</a:t>
          </a: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百万円を</a:t>
          </a: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各種事業へ</a:t>
          </a:r>
          <a:r>
            <a:rPr kumimoji="1" lang="ja-JP" altLang="ja-JP" sz="1100">
              <a:solidFill>
                <a:srgbClr val="FF0000"/>
              </a:solidFill>
              <a:effectLst/>
              <a:latin typeface="ＭＳ ゴシック" panose="020B0609070205080204" pitchFamily="49" charset="-128"/>
              <a:ea typeface="ＭＳ ゴシック" panose="020B0609070205080204" pitchFamily="49" charset="-128"/>
              <a:cs typeface="+mn-cs"/>
            </a:rPr>
            <a:t>充当した。</a:t>
          </a:r>
          <a:endParaRPr lang="ja-JP" altLang="ja-JP" sz="1100">
            <a:solidFill>
              <a:srgbClr val="FF0000"/>
            </a:solidFill>
            <a:effectLst/>
            <a:latin typeface="ＭＳ ゴシック" panose="020B0609070205080204" pitchFamily="49" charset="-128"/>
            <a:ea typeface="ＭＳ ゴシック" panose="020B0609070205080204" pitchFamily="49" charset="-128"/>
          </a:endParaRPr>
        </a:p>
        <a:p>
          <a:r>
            <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行財政改革による歳出の削減やふるさと寄附金等インターネットによる寄附を積極的に推進し、基金残高を確保する。</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一般財源分として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百万円を取り崩したが、経費の削減等により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百万円の積み立てを行うことができた。</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未収金対策の強化、受益者負担の適正化等</a:t>
          </a: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第６次行財政改革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大綱に基づき行財政改革を推進し、</a:t>
          </a: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大規模災害の発生など不足の事態に備えるため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基金残高を確保する。</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百万円を取り崩したが、経費の削減等により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の積み立てを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行うことができた。</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過疎対策事業債等の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償還が本格化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rgbClr val="FF0000"/>
              </a:solidFill>
              <a:effectLst/>
              <a:latin typeface="ＭＳ ゴシック" panose="020B0609070205080204" pitchFamily="49" charset="-128"/>
              <a:ea typeface="ＭＳ ゴシック" panose="020B0609070205080204" pitchFamily="49" charset="-128"/>
              <a:cs typeface="+mn-cs"/>
            </a:rPr>
            <a:t>公債費の増加が見込まれているため、経費の削減等により可能な限り基金残高の確保に努める。</a:t>
          </a:r>
          <a:endParaRPr lang="ja-JP" altLang="ja-JP" sz="1100">
            <a:solidFill>
              <a:srgbClr val="FF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7025761-603A-420F-99F7-3047D95A9E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02B84E9-80DD-4984-9914-B9B088AA1D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8B26FE05-2CF0-4398-B3C7-077A137338A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58BD012E-05F1-4546-9E65-7C9DBA99DBE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925598D2-42DB-42C7-9725-F6EFBF844DBD}"/>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44A538E9-3990-40E1-BFBC-961073E7739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898B91B9-3E29-4238-8FBC-D57CB1F88D5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4253E915-4B6C-4648-ACC0-2F9CFF98DCB8}"/>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973D3BC-8A53-4909-902F-34A175FE0E9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BC6CF9D3-84D1-4474-96F5-832764D4F1B4}"/>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284DDB3F-F39A-411E-BAB8-5F15CAD0361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CD27BC80-C8F0-4593-B7C3-18B693FD00A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D0885C7B-D233-42A1-9114-A301C657490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A776647F-2117-47A8-BC1D-1E3CACC3A81A}"/>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20,332
20,104
202.43
20,041,856
19,213,651
808,805
8,282,219
13,325,751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BB7937F9-8E19-422A-972E-CF0F0C49C25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2F1828BD-5833-499E-8174-AA11C3A7F17F}"/>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56B3FCFD-237B-4EFA-BF1C-AB5FEB9F3F34}"/>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9032A96-12CE-435F-AD2F-9444AA6C1B1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96C7E3C2-BCA1-4F67-AF24-73EF5C6F958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C8BD968E-F887-4462-8544-2A39F952393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23B5EFB1-5E73-4669-A659-C4F31442C98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1B1AF0AE-516A-4232-90AF-0D33BD26F88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4EE19A40-00E5-4454-96D3-127D4E6C918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FC64C540-DC79-4926-BA67-773F13EA902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F58D46B1-D13F-4D29-BF99-3D2C1E38BE5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F6D7D6F4-5FFF-4AD1-B110-A94C70AA019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4671D7EE-D8BB-4E4F-ADB9-30F75D0EDFB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1D8D761D-780B-4533-9FBD-C3F48FF0767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52CEE212-BDF3-44C7-A7F4-5DAB2CC7833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103FE757-B175-41DB-9AB9-2F847146892F}"/>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4CE8B018-D3B6-4523-A82F-1E87FEC02AB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C74A3E77-B222-4830-8498-A0517A93719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B0D18CEB-46D0-4053-975C-3CFE8D2FB87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5" name="テキスト ボックス 34">
          <a:extLst>
            <a:ext uri="{FF2B5EF4-FFF2-40B4-BE49-F238E27FC236}">
              <a16:creationId xmlns:a16="http://schemas.microsoft.com/office/drawing/2014/main" id="{D6525760-7A84-4C20-AC27-FF98A361645F}"/>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C6F638DE-3652-44C4-BBC7-BCE632B1469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A553E592-4FD4-4CCB-8B41-3A7CEBFF5EC8}"/>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4079DB48-B413-4D25-A554-1CE049EF638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2784F9D2-643F-403B-803C-ECFF070E2CA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D7FC0B8C-8068-42EB-ACBC-89D8561268D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AA2CBE00-5F48-4476-8486-72C25045610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D1A8D0C8-4560-499D-A1C7-750D8B5E1EB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8CDF0093-9409-4023-87FA-2A612BB08ED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33BD61E9-982E-4A6D-93AF-C4FD1246DF91}"/>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8E9E5EE3-07D7-4A75-A11B-AA72D35A422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B8EDD81E-3943-42BD-8CED-AAB992E1248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61EB2059-0D50-4C5A-B89D-B03EEF63447E}"/>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4662017B-9543-466F-8A93-099FDD4274E8}"/>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8D955A8D-F216-41AA-ACC1-5368412591C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34818501-BA66-47C5-9FBA-B67711DC80A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当市では平成２</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年度に策定した公共施設等総合管理計画において、公共施設等の延べ床面積を２０％削減するという目標を掲げ、老朽化した施設の集約化・複合化や除却を進めている。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については類似団体より高い水準にあるが、総合管理計画に基づき令和２年度に策定した個別施設計画により、今後の公共施設のあり方を検討し、施設の長寿命化、廃止、集約、複合化といった再配置を図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A946DD6C-DAAA-4794-B6AF-8A67339F07C5}"/>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19C88E55-2485-40B3-841A-ABBFECDCCD3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3" name="テキスト ボックス 52">
          <a:extLst>
            <a:ext uri="{FF2B5EF4-FFF2-40B4-BE49-F238E27FC236}">
              <a16:creationId xmlns:a16="http://schemas.microsoft.com/office/drawing/2014/main" id="{A3735384-2E59-45B2-834A-B77BF2019DD9}"/>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4" name="直線コネクタ 53">
          <a:extLst>
            <a:ext uri="{FF2B5EF4-FFF2-40B4-BE49-F238E27FC236}">
              <a16:creationId xmlns:a16="http://schemas.microsoft.com/office/drawing/2014/main" id="{F54B0A4C-E103-4184-91A9-52A54ED673A2}"/>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5" name="テキスト ボックス 54">
          <a:extLst>
            <a:ext uri="{FF2B5EF4-FFF2-40B4-BE49-F238E27FC236}">
              <a16:creationId xmlns:a16="http://schemas.microsoft.com/office/drawing/2014/main" id="{496C7BE8-58C0-4789-9E66-8D974953668C}"/>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6" name="直線コネクタ 55">
          <a:extLst>
            <a:ext uri="{FF2B5EF4-FFF2-40B4-BE49-F238E27FC236}">
              <a16:creationId xmlns:a16="http://schemas.microsoft.com/office/drawing/2014/main" id="{5B5E9B53-64FF-4B80-A0C6-11092250229A}"/>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7" name="テキスト ボックス 56">
          <a:extLst>
            <a:ext uri="{FF2B5EF4-FFF2-40B4-BE49-F238E27FC236}">
              <a16:creationId xmlns:a16="http://schemas.microsoft.com/office/drawing/2014/main" id="{F7E81635-499E-432B-9173-6942EBA0613A}"/>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8" name="直線コネクタ 57">
          <a:extLst>
            <a:ext uri="{FF2B5EF4-FFF2-40B4-BE49-F238E27FC236}">
              <a16:creationId xmlns:a16="http://schemas.microsoft.com/office/drawing/2014/main" id="{8C263D8C-50B5-4866-940E-4882C16008EA}"/>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9" name="テキスト ボックス 58">
          <a:extLst>
            <a:ext uri="{FF2B5EF4-FFF2-40B4-BE49-F238E27FC236}">
              <a16:creationId xmlns:a16="http://schemas.microsoft.com/office/drawing/2014/main" id="{7A0EC6A8-47A5-4E57-99A9-C3CB033DE4FC}"/>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0" name="直線コネクタ 59">
          <a:extLst>
            <a:ext uri="{FF2B5EF4-FFF2-40B4-BE49-F238E27FC236}">
              <a16:creationId xmlns:a16="http://schemas.microsoft.com/office/drawing/2014/main" id="{7354B06C-621D-4BAC-9F86-349ACF2A78BC}"/>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1" name="テキスト ボックス 60">
          <a:extLst>
            <a:ext uri="{FF2B5EF4-FFF2-40B4-BE49-F238E27FC236}">
              <a16:creationId xmlns:a16="http://schemas.microsoft.com/office/drawing/2014/main" id="{B6569D12-5F2F-4D17-9458-DCC01FFEA19B}"/>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95BEBDB2-A85F-45AF-BE7C-8376D12EBA6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7628F61E-202A-4B90-99AF-B9232110B357}"/>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D6FD95C3-40DC-47ED-8844-066E2D8C473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121031</xdr:rowOff>
    </xdr:from>
    <xdr:to>
      <xdr:col>23</xdr:col>
      <xdr:colOff>85090</xdr:colOff>
      <xdr:row>33</xdr:row>
      <xdr:rowOff>41402</xdr:rowOff>
    </xdr:to>
    <xdr:cxnSp macro="">
      <xdr:nvCxnSpPr>
        <xdr:cNvPr id="65" name="直線コネクタ 64">
          <a:extLst>
            <a:ext uri="{FF2B5EF4-FFF2-40B4-BE49-F238E27FC236}">
              <a16:creationId xmlns:a16="http://schemas.microsoft.com/office/drawing/2014/main" id="{43C617BC-EA51-4F98-AB1A-EEBC47EC415E}"/>
            </a:ext>
          </a:extLst>
        </xdr:cNvPr>
        <xdr:cNvCxnSpPr/>
      </xdr:nvCxnSpPr>
      <xdr:spPr>
        <a:xfrm flipV="1">
          <a:off x="4760595" y="5350256"/>
          <a:ext cx="1270" cy="1120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45229</xdr:rowOff>
    </xdr:from>
    <xdr:ext cx="405111" cy="259045"/>
    <xdr:sp macro="" textlink="">
      <xdr:nvSpPr>
        <xdr:cNvPr id="66" name="有形固定資産減価償却率最小値テキスト">
          <a:extLst>
            <a:ext uri="{FF2B5EF4-FFF2-40B4-BE49-F238E27FC236}">
              <a16:creationId xmlns:a16="http://schemas.microsoft.com/office/drawing/2014/main" id="{05BAA075-D4F4-44A8-9CFF-E7282C196548}"/>
            </a:ext>
          </a:extLst>
        </xdr:cNvPr>
        <xdr:cNvSpPr txBox="1"/>
      </xdr:nvSpPr>
      <xdr:spPr>
        <a:xfrm>
          <a:off x="4813300" y="6474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41402</xdr:rowOff>
    </xdr:from>
    <xdr:to>
      <xdr:col>23</xdr:col>
      <xdr:colOff>174625</xdr:colOff>
      <xdr:row>33</xdr:row>
      <xdr:rowOff>41402</xdr:rowOff>
    </xdr:to>
    <xdr:cxnSp macro="">
      <xdr:nvCxnSpPr>
        <xdr:cNvPr id="67" name="直線コネクタ 66">
          <a:extLst>
            <a:ext uri="{FF2B5EF4-FFF2-40B4-BE49-F238E27FC236}">
              <a16:creationId xmlns:a16="http://schemas.microsoft.com/office/drawing/2014/main" id="{20649785-2BFA-40DF-9715-1717661A0669}"/>
            </a:ext>
          </a:extLst>
        </xdr:cNvPr>
        <xdr:cNvCxnSpPr/>
      </xdr:nvCxnSpPr>
      <xdr:spPr>
        <a:xfrm>
          <a:off x="4673600" y="6470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67708</xdr:rowOff>
    </xdr:from>
    <xdr:ext cx="405111" cy="259045"/>
    <xdr:sp macro="" textlink="">
      <xdr:nvSpPr>
        <xdr:cNvPr id="68" name="有形固定資産減価償却率最大値テキスト">
          <a:extLst>
            <a:ext uri="{FF2B5EF4-FFF2-40B4-BE49-F238E27FC236}">
              <a16:creationId xmlns:a16="http://schemas.microsoft.com/office/drawing/2014/main" id="{464D7C94-1684-4B83-BE8C-82ABA24B2116}"/>
            </a:ext>
          </a:extLst>
        </xdr:cNvPr>
        <xdr:cNvSpPr txBox="1"/>
      </xdr:nvSpPr>
      <xdr:spPr>
        <a:xfrm>
          <a:off x="4813300" y="512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121031</xdr:rowOff>
    </xdr:from>
    <xdr:to>
      <xdr:col>23</xdr:col>
      <xdr:colOff>174625</xdr:colOff>
      <xdr:row>26</xdr:row>
      <xdr:rowOff>121031</xdr:rowOff>
    </xdr:to>
    <xdr:cxnSp macro="">
      <xdr:nvCxnSpPr>
        <xdr:cNvPr id="69" name="直線コネクタ 68">
          <a:extLst>
            <a:ext uri="{FF2B5EF4-FFF2-40B4-BE49-F238E27FC236}">
              <a16:creationId xmlns:a16="http://schemas.microsoft.com/office/drawing/2014/main" id="{B77EB126-50BF-4F2C-8BA6-C37B8244ADCC}"/>
            </a:ext>
          </a:extLst>
        </xdr:cNvPr>
        <xdr:cNvCxnSpPr/>
      </xdr:nvCxnSpPr>
      <xdr:spPr>
        <a:xfrm>
          <a:off x="4673600" y="535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109872</xdr:rowOff>
    </xdr:from>
    <xdr:ext cx="405111" cy="259045"/>
    <xdr:sp macro="" textlink="">
      <xdr:nvSpPr>
        <xdr:cNvPr id="70" name="有形固定資産減価償却率平均値テキスト">
          <a:extLst>
            <a:ext uri="{FF2B5EF4-FFF2-40B4-BE49-F238E27FC236}">
              <a16:creationId xmlns:a16="http://schemas.microsoft.com/office/drawing/2014/main" id="{F8258EF2-AD75-4815-A783-1155294229E1}"/>
            </a:ext>
          </a:extLst>
        </xdr:cNvPr>
        <xdr:cNvSpPr txBox="1"/>
      </xdr:nvSpPr>
      <xdr:spPr>
        <a:xfrm>
          <a:off x="4813300" y="5681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1" name="フローチャート: 判断 70">
          <a:extLst>
            <a:ext uri="{FF2B5EF4-FFF2-40B4-BE49-F238E27FC236}">
              <a16:creationId xmlns:a16="http://schemas.microsoft.com/office/drawing/2014/main" id="{AF943AEB-BD30-40B1-AB26-FC1580CD5536}"/>
            </a:ext>
          </a:extLst>
        </xdr:cNvPr>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43815</xdr:rowOff>
    </xdr:from>
    <xdr:to>
      <xdr:col>19</xdr:col>
      <xdr:colOff>187325</xdr:colOff>
      <xdr:row>29</xdr:row>
      <xdr:rowOff>145415</xdr:rowOff>
    </xdr:to>
    <xdr:sp macro="" textlink="">
      <xdr:nvSpPr>
        <xdr:cNvPr id="72" name="フローチャート: 判断 71">
          <a:extLst>
            <a:ext uri="{FF2B5EF4-FFF2-40B4-BE49-F238E27FC236}">
              <a16:creationId xmlns:a16="http://schemas.microsoft.com/office/drawing/2014/main" id="{A5981EE7-247C-4D46-A957-9AED2A07B0B8}"/>
            </a:ext>
          </a:extLst>
        </xdr:cNvPr>
        <xdr:cNvSpPr/>
      </xdr:nvSpPr>
      <xdr:spPr>
        <a:xfrm>
          <a:off x="4000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39497</xdr:rowOff>
    </xdr:from>
    <xdr:to>
      <xdr:col>15</xdr:col>
      <xdr:colOff>187325</xdr:colOff>
      <xdr:row>29</xdr:row>
      <xdr:rowOff>141097</xdr:rowOff>
    </xdr:to>
    <xdr:sp macro="" textlink="">
      <xdr:nvSpPr>
        <xdr:cNvPr id="73" name="フローチャート: 判断 72">
          <a:extLst>
            <a:ext uri="{FF2B5EF4-FFF2-40B4-BE49-F238E27FC236}">
              <a16:creationId xmlns:a16="http://schemas.microsoft.com/office/drawing/2014/main" id="{0FB6EE8C-FD5B-4AF2-9C0E-D7DF233EC79C}"/>
            </a:ext>
          </a:extLst>
        </xdr:cNvPr>
        <xdr:cNvSpPr/>
      </xdr:nvSpPr>
      <xdr:spPr>
        <a:xfrm>
          <a:off x="3238500" y="578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13589</xdr:rowOff>
    </xdr:from>
    <xdr:to>
      <xdr:col>11</xdr:col>
      <xdr:colOff>187325</xdr:colOff>
      <xdr:row>29</xdr:row>
      <xdr:rowOff>115189</xdr:rowOff>
    </xdr:to>
    <xdr:sp macro="" textlink="">
      <xdr:nvSpPr>
        <xdr:cNvPr id="74" name="フローチャート: 判断 73">
          <a:extLst>
            <a:ext uri="{FF2B5EF4-FFF2-40B4-BE49-F238E27FC236}">
              <a16:creationId xmlns:a16="http://schemas.microsoft.com/office/drawing/2014/main" id="{08CD8E73-D6CB-4DF5-A0BE-2644BC284BE8}"/>
            </a:ext>
          </a:extLst>
        </xdr:cNvPr>
        <xdr:cNvSpPr/>
      </xdr:nvSpPr>
      <xdr:spPr>
        <a:xfrm>
          <a:off x="2476500" y="57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156972</xdr:rowOff>
    </xdr:from>
    <xdr:to>
      <xdr:col>7</xdr:col>
      <xdr:colOff>187325</xdr:colOff>
      <xdr:row>29</xdr:row>
      <xdr:rowOff>87122</xdr:rowOff>
    </xdr:to>
    <xdr:sp macro="" textlink="">
      <xdr:nvSpPr>
        <xdr:cNvPr id="75" name="フローチャート: 判断 74">
          <a:extLst>
            <a:ext uri="{FF2B5EF4-FFF2-40B4-BE49-F238E27FC236}">
              <a16:creationId xmlns:a16="http://schemas.microsoft.com/office/drawing/2014/main" id="{8D23B64C-13E4-469C-8BBF-48D089FE3AA3}"/>
            </a:ext>
          </a:extLst>
        </xdr:cNvPr>
        <xdr:cNvSpPr/>
      </xdr:nvSpPr>
      <xdr:spPr>
        <a:xfrm>
          <a:off x="1714500" y="5729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15478369-6C53-46CE-B336-BF6F959BE57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23CE79D-21E6-4904-9572-7A096332E45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AF97969-73D3-4723-B468-1F5A4A8F1CF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A859991-27D6-472D-8893-597AFFE479C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FECC84F9-CB09-45C6-A24D-296C64FDAC7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81" name="楕円 80">
          <a:extLst>
            <a:ext uri="{FF2B5EF4-FFF2-40B4-BE49-F238E27FC236}">
              <a16:creationId xmlns:a16="http://schemas.microsoft.com/office/drawing/2014/main" id="{8903E24B-9C98-4C73-B616-A0D11FE655BA}"/>
            </a:ext>
          </a:extLst>
        </xdr:cNvPr>
        <xdr:cNvSpPr/>
      </xdr:nvSpPr>
      <xdr:spPr>
        <a:xfrm>
          <a:off x="47117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131462</xdr:rowOff>
    </xdr:from>
    <xdr:ext cx="405111" cy="259045"/>
    <xdr:sp macro="" textlink="">
      <xdr:nvSpPr>
        <xdr:cNvPr id="82" name="有形固定資産減価償却率該当値テキスト">
          <a:extLst>
            <a:ext uri="{FF2B5EF4-FFF2-40B4-BE49-F238E27FC236}">
              <a16:creationId xmlns:a16="http://schemas.microsoft.com/office/drawing/2014/main" id="{C5F581AE-5623-408E-9944-AF5185F104CC}"/>
            </a:ext>
          </a:extLst>
        </xdr:cNvPr>
        <xdr:cNvSpPr txBox="1"/>
      </xdr:nvSpPr>
      <xdr:spPr>
        <a:xfrm>
          <a:off x="4813300" y="604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135763</xdr:rowOff>
    </xdr:from>
    <xdr:to>
      <xdr:col>19</xdr:col>
      <xdr:colOff>187325</xdr:colOff>
      <xdr:row>31</xdr:row>
      <xdr:rowOff>65913</xdr:rowOff>
    </xdr:to>
    <xdr:sp macro="" textlink="">
      <xdr:nvSpPr>
        <xdr:cNvPr id="83" name="楕円 82">
          <a:extLst>
            <a:ext uri="{FF2B5EF4-FFF2-40B4-BE49-F238E27FC236}">
              <a16:creationId xmlns:a16="http://schemas.microsoft.com/office/drawing/2014/main" id="{E74343D1-B5B0-4100-912D-92A766E357BC}"/>
            </a:ext>
          </a:extLst>
        </xdr:cNvPr>
        <xdr:cNvSpPr/>
      </xdr:nvSpPr>
      <xdr:spPr>
        <a:xfrm>
          <a:off x="4000500" y="605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15113</xdr:rowOff>
    </xdr:from>
    <xdr:to>
      <xdr:col>23</xdr:col>
      <xdr:colOff>85725</xdr:colOff>
      <xdr:row>31</xdr:row>
      <xdr:rowOff>32385</xdr:rowOff>
    </xdr:to>
    <xdr:cxnSp macro="">
      <xdr:nvCxnSpPr>
        <xdr:cNvPr id="84" name="直線コネクタ 83">
          <a:extLst>
            <a:ext uri="{FF2B5EF4-FFF2-40B4-BE49-F238E27FC236}">
              <a16:creationId xmlns:a16="http://schemas.microsoft.com/office/drawing/2014/main" id="{1A574899-6730-42AB-8475-76D4CF6542C2}"/>
            </a:ext>
          </a:extLst>
        </xdr:cNvPr>
        <xdr:cNvCxnSpPr/>
      </xdr:nvCxnSpPr>
      <xdr:spPr>
        <a:xfrm>
          <a:off x="4051300" y="6101588"/>
          <a:ext cx="7112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114173</xdr:rowOff>
    </xdr:from>
    <xdr:to>
      <xdr:col>15</xdr:col>
      <xdr:colOff>187325</xdr:colOff>
      <xdr:row>31</xdr:row>
      <xdr:rowOff>44323</xdr:rowOff>
    </xdr:to>
    <xdr:sp macro="" textlink="">
      <xdr:nvSpPr>
        <xdr:cNvPr id="85" name="楕円 84">
          <a:extLst>
            <a:ext uri="{FF2B5EF4-FFF2-40B4-BE49-F238E27FC236}">
              <a16:creationId xmlns:a16="http://schemas.microsoft.com/office/drawing/2014/main" id="{52C06769-E741-47D5-B558-D27EC54011CE}"/>
            </a:ext>
          </a:extLst>
        </xdr:cNvPr>
        <xdr:cNvSpPr/>
      </xdr:nvSpPr>
      <xdr:spPr>
        <a:xfrm>
          <a:off x="3238500" y="60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164973</xdr:rowOff>
    </xdr:from>
    <xdr:to>
      <xdr:col>19</xdr:col>
      <xdr:colOff>136525</xdr:colOff>
      <xdr:row>31</xdr:row>
      <xdr:rowOff>15113</xdr:rowOff>
    </xdr:to>
    <xdr:cxnSp macro="">
      <xdr:nvCxnSpPr>
        <xdr:cNvPr id="86" name="直線コネクタ 85">
          <a:extLst>
            <a:ext uri="{FF2B5EF4-FFF2-40B4-BE49-F238E27FC236}">
              <a16:creationId xmlns:a16="http://schemas.microsoft.com/office/drawing/2014/main" id="{FAF0BFCE-0522-4281-B79E-341168630E8D}"/>
            </a:ext>
          </a:extLst>
        </xdr:cNvPr>
        <xdr:cNvCxnSpPr/>
      </xdr:nvCxnSpPr>
      <xdr:spPr>
        <a:xfrm>
          <a:off x="3289300" y="6079998"/>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90424</xdr:rowOff>
    </xdr:from>
    <xdr:to>
      <xdr:col>11</xdr:col>
      <xdr:colOff>187325</xdr:colOff>
      <xdr:row>31</xdr:row>
      <xdr:rowOff>20574</xdr:rowOff>
    </xdr:to>
    <xdr:sp macro="" textlink="">
      <xdr:nvSpPr>
        <xdr:cNvPr id="87" name="楕円 86">
          <a:extLst>
            <a:ext uri="{FF2B5EF4-FFF2-40B4-BE49-F238E27FC236}">
              <a16:creationId xmlns:a16="http://schemas.microsoft.com/office/drawing/2014/main" id="{CE85439B-1DD0-47F8-B4AD-0AA59C12EE89}"/>
            </a:ext>
          </a:extLst>
        </xdr:cNvPr>
        <xdr:cNvSpPr/>
      </xdr:nvSpPr>
      <xdr:spPr>
        <a:xfrm>
          <a:off x="2476500" y="600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141224</xdr:rowOff>
    </xdr:from>
    <xdr:to>
      <xdr:col>15</xdr:col>
      <xdr:colOff>136525</xdr:colOff>
      <xdr:row>30</xdr:row>
      <xdr:rowOff>164973</xdr:rowOff>
    </xdr:to>
    <xdr:cxnSp macro="">
      <xdr:nvCxnSpPr>
        <xdr:cNvPr id="88" name="直線コネクタ 87">
          <a:extLst>
            <a:ext uri="{FF2B5EF4-FFF2-40B4-BE49-F238E27FC236}">
              <a16:creationId xmlns:a16="http://schemas.microsoft.com/office/drawing/2014/main" id="{614B201F-E3B7-4C94-8FA1-D181384F2167}"/>
            </a:ext>
          </a:extLst>
        </xdr:cNvPr>
        <xdr:cNvCxnSpPr/>
      </xdr:nvCxnSpPr>
      <xdr:spPr>
        <a:xfrm>
          <a:off x="2527300" y="6056249"/>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58039</xdr:rowOff>
    </xdr:from>
    <xdr:to>
      <xdr:col>7</xdr:col>
      <xdr:colOff>187325</xdr:colOff>
      <xdr:row>30</xdr:row>
      <xdr:rowOff>159639</xdr:rowOff>
    </xdr:to>
    <xdr:sp macro="" textlink="">
      <xdr:nvSpPr>
        <xdr:cNvPr id="89" name="楕円 88">
          <a:extLst>
            <a:ext uri="{FF2B5EF4-FFF2-40B4-BE49-F238E27FC236}">
              <a16:creationId xmlns:a16="http://schemas.microsoft.com/office/drawing/2014/main" id="{D2F186A3-49E3-49CE-8F8A-FDF72C05B865}"/>
            </a:ext>
          </a:extLst>
        </xdr:cNvPr>
        <xdr:cNvSpPr/>
      </xdr:nvSpPr>
      <xdr:spPr>
        <a:xfrm>
          <a:off x="1714500" y="597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108839</xdr:rowOff>
    </xdr:from>
    <xdr:to>
      <xdr:col>11</xdr:col>
      <xdr:colOff>136525</xdr:colOff>
      <xdr:row>30</xdr:row>
      <xdr:rowOff>141224</xdr:rowOff>
    </xdr:to>
    <xdr:cxnSp macro="">
      <xdr:nvCxnSpPr>
        <xdr:cNvPr id="90" name="直線コネクタ 89">
          <a:extLst>
            <a:ext uri="{FF2B5EF4-FFF2-40B4-BE49-F238E27FC236}">
              <a16:creationId xmlns:a16="http://schemas.microsoft.com/office/drawing/2014/main" id="{84953A3F-6485-4430-8994-6F5A1F74CE1A}"/>
            </a:ext>
          </a:extLst>
        </xdr:cNvPr>
        <xdr:cNvCxnSpPr/>
      </xdr:nvCxnSpPr>
      <xdr:spPr>
        <a:xfrm>
          <a:off x="1765300" y="6023864"/>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161942</xdr:rowOff>
    </xdr:from>
    <xdr:ext cx="405111" cy="259045"/>
    <xdr:sp macro="" textlink="">
      <xdr:nvSpPr>
        <xdr:cNvPr id="91" name="n_1aveValue有形固定資産減価償却率">
          <a:extLst>
            <a:ext uri="{FF2B5EF4-FFF2-40B4-BE49-F238E27FC236}">
              <a16:creationId xmlns:a16="http://schemas.microsoft.com/office/drawing/2014/main" id="{5453E2A1-A7AA-4ADB-B3A2-47479AC5B381}"/>
            </a:ext>
          </a:extLst>
        </xdr:cNvPr>
        <xdr:cNvSpPr txBox="1"/>
      </xdr:nvSpPr>
      <xdr:spPr>
        <a:xfrm>
          <a:off x="38360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157624</xdr:rowOff>
    </xdr:from>
    <xdr:ext cx="405111" cy="259045"/>
    <xdr:sp macro="" textlink="">
      <xdr:nvSpPr>
        <xdr:cNvPr id="92" name="n_2aveValue有形固定資産減価償却率">
          <a:extLst>
            <a:ext uri="{FF2B5EF4-FFF2-40B4-BE49-F238E27FC236}">
              <a16:creationId xmlns:a16="http://schemas.microsoft.com/office/drawing/2014/main" id="{29CC0FA5-9646-4306-9A03-3A1CFA07A2C6}"/>
            </a:ext>
          </a:extLst>
        </xdr:cNvPr>
        <xdr:cNvSpPr txBox="1"/>
      </xdr:nvSpPr>
      <xdr:spPr>
        <a:xfrm>
          <a:off x="3086744" y="555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131716</xdr:rowOff>
    </xdr:from>
    <xdr:ext cx="405111" cy="259045"/>
    <xdr:sp macro="" textlink="">
      <xdr:nvSpPr>
        <xdr:cNvPr id="93" name="n_3aveValue有形固定資産減価償却率">
          <a:extLst>
            <a:ext uri="{FF2B5EF4-FFF2-40B4-BE49-F238E27FC236}">
              <a16:creationId xmlns:a16="http://schemas.microsoft.com/office/drawing/2014/main" id="{AFBC19D8-FF68-4903-8D09-F3AB053D677B}"/>
            </a:ext>
          </a:extLst>
        </xdr:cNvPr>
        <xdr:cNvSpPr txBox="1"/>
      </xdr:nvSpPr>
      <xdr:spPr>
        <a:xfrm>
          <a:off x="2324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103649</xdr:rowOff>
    </xdr:from>
    <xdr:ext cx="405111" cy="259045"/>
    <xdr:sp macro="" textlink="">
      <xdr:nvSpPr>
        <xdr:cNvPr id="94" name="n_4aveValue有形固定資産減価償却率">
          <a:extLst>
            <a:ext uri="{FF2B5EF4-FFF2-40B4-BE49-F238E27FC236}">
              <a16:creationId xmlns:a16="http://schemas.microsoft.com/office/drawing/2014/main" id="{3CA0F728-2DDE-4045-B71D-1913B3398743}"/>
            </a:ext>
          </a:extLst>
        </xdr:cNvPr>
        <xdr:cNvSpPr txBox="1"/>
      </xdr:nvSpPr>
      <xdr:spPr>
        <a:xfrm>
          <a:off x="1562744" y="5504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57040</xdr:rowOff>
    </xdr:from>
    <xdr:ext cx="405111" cy="259045"/>
    <xdr:sp macro="" textlink="">
      <xdr:nvSpPr>
        <xdr:cNvPr id="95" name="n_1mainValue有形固定資産減価償却率">
          <a:extLst>
            <a:ext uri="{FF2B5EF4-FFF2-40B4-BE49-F238E27FC236}">
              <a16:creationId xmlns:a16="http://schemas.microsoft.com/office/drawing/2014/main" id="{1B18E0E9-B22A-4A54-B06D-4A42F154092B}"/>
            </a:ext>
          </a:extLst>
        </xdr:cNvPr>
        <xdr:cNvSpPr txBox="1"/>
      </xdr:nvSpPr>
      <xdr:spPr>
        <a:xfrm>
          <a:off x="3836044" y="6143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35450</xdr:rowOff>
    </xdr:from>
    <xdr:ext cx="405111" cy="259045"/>
    <xdr:sp macro="" textlink="">
      <xdr:nvSpPr>
        <xdr:cNvPr id="96" name="n_2mainValue有形固定資産減価償却率">
          <a:extLst>
            <a:ext uri="{FF2B5EF4-FFF2-40B4-BE49-F238E27FC236}">
              <a16:creationId xmlns:a16="http://schemas.microsoft.com/office/drawing/2014/main" id="{376E262D-03E1-4FC4-81C9-7044BF12BF44}"/>
            </a:ext>
          </a:extLst>
        </xdr:cNvPr>
        <xdr:cNvSpPr txBox="1"/>
      </xdr:nvSpPr>
      <xdr:spPr>
        <a:xfrm>
          <a:off x="3086744" y="6121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11701</xdr:rowOff>
    </xdr:from>
    <xdr:ext cx="405111" cy="259045"/>
    <xdr:sp macro="" textlink="">
      <xdr:nvSpPr>
        <xdr:cNvPr id="97" name="n_3mainValue有形固定資産減価償却率">
          <a:extLst>
            <a:ext uri="{FF2B5EF4-FFF2-40B4-BE49-F238E27FC236}">
              <a16:creationId xmlns:a16="http://schemas.microsoft.com/office/drawing/2014/main" id="{F802B94A-5139-4719-AEFD-7CA61721ED27}"/>
            </a:ext>
          </a:extLst>
        </xdr:cNvPr>
        <xdr:cNvSpPr txBox="1"/>
      </xdr:nvSpPr>
      <xdr:spPr>
        <a:xfrm>
          <a:off x="2324744" y="609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150766</xdr:rowOff>
    </xdr:from>
    <xdr:ext cx="405111" cy="259045"/>
    <xdr:sp macro="" textlink="">
      <xdr:nvSpPr>
        <xdr:cNvPr id="98" name="n_4mainValue有形固定資産減価償却率">
          <a:extLst>
            <a:ext uri="{FF2B5EF4-FFF2-40B4-BE49-F238E27FC236}">
              <a16:creationId xmlns:a16="http://schemas.microsoft.com/office/drawing/2014/main" id="{E2B540C4-67E1-4D92-AFEF-3E5044BA2CA8}"/>
            </a:ext>
          </a:extLst>
        </xdr:cNvPr>
        <xdr:cNvSpPr txBox="1"/>
      </xdr:nvSpPr>
      <xdr:spPr>
        <a:xfrm>
          <a:off x="1562744" y="606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E6EC95EB-6047-47AD-91BE-AA3A563D3D9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5CC222BE-B1EC-4AD4-80CE-A260D2E89F45}"/>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D647F009-001A-4BAA-AC67-AF7CDD03BE5B}"/>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44733E2B-F9A6-483B-8BA0-811073F96F4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3612C4F9-8317-40EC-A75B-0B19338E081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699244D9-D0C0-47A5-B675-0CBD5E8F01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579264D-9B82-4A7A-926F-29B56A6648D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8BCC7684-23CB-4A71-AD0E-F5B9883D372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54E300D1-0B94-48A0-AF76-3EA7DEDE5B6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4F7B331B-B056-42DF-9710-B947C36801F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FA383056-84A1-4689-9B92-4100C92EFF0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D354B7E9-38D6-4EFC-9A48-18531EE580A2}"/>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28B3D381-F88D-457C-8064-B1ACDBA9F8F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営企業債の償還が進んできているとともに、充当可能基金残高の増により分子が減少した。また、普通交付税・特別交付税が前年に比べ増加したことから経常一般財源等が増加し分母が増加。これらにより債務償還比率は前年に比べさらに減少し、類似団体との比較も低く推移し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13612CF8-5C77-43C6-AC89-3672A37BCFB8}"/>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3F1B1860-A5DB-4BD8-9D76-1E81D3A2A8A4}"/>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E051026-214B-43EA-AFB5-BAAAEC0A3229}"/>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9AD6AC8B-4B3D-4E92-8384-1EA5D9853F7A}"/>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02E3E4EF-D15D-4CD0-BDEB-38B278BDAD4F}"/>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F7864C3C-FACF-44DA-B1E8-AAF0E5A5E71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a:extLst>
            <a:ext uri="{FF2B5EF4-FFF2-40B4-BE49-F238E27FC236}">
              <a16:creationId xmlns:a16="http://schemas.microsoft.com/office/drawing/2014/main" id="{D2779E36-89D1-45B4-A7A9-BE9733569CA3}"/>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CF1B0B15-C8D6-4EBF-AA3F-1B854A6F3AD5}"/>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97F46116-7274-4CA4-97C7-9A1F1D7FBCD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6780BED4-A523-4A8E-87CD-9E2964AC9108}"/>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6B72AA6C-7C3E-4D54-B3B2-D67B7CB5F87A}"/>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D11239F4-8C1B-480F-B001-872B04535505}"/>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0FCB851A-BFF4-4AA4-8BBE-74776BC372F2}"/>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298AFFC2-E9B2-48CE-82A4-C2C313812A95}"/>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48C57E0E-B5B0-4333-963A-EF16A196F2FF}"/>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CC65F5B4-E0D1-4D96-B28E-722B3696AFE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65021DE3-3BE3-4BB2-8E8B-9AC7F4B7B1A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60924</xdr:rowOff>
    </xdr:from>
    <xdr:to>
      <xdr:col>76</xdr:col>
      <xdr:colOff>21589</xdr:colOff>
      <xdr:row>34</xdr:row>
      <xdr:rowOff>106003</xdr:rowOff>
    </xdr:to>
    <xdr:cxnSp macro="">
      <xdr:nvCxnSpPr>
        <xdr:cNvPr id="129" name="直線コネクタ 128">
          <a:extLst>
            <a:ext uri="{FF2B5EF4-FFF2-40B4-BE49-F238E27FC236}">
              <a16:creationId xmlns:a16="http://schemas.microsoft.com/office/drawing/2014/main" id="{71D3EEEE-0E0A-4CB4-8A20-767B32CBE947}"/>
            </a:ext>
          </a:extLst>
        </xdr:cNvPr>
        <xdr:cNvCxnSpPr/>
      </xdr:nvCxnSpPr>
      <xdr:spPr>
        <a:xfrm flipV="1">
          <a:off x="14793595" y="5461599"/>
          <a:ext cx="1269" cy="1245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109830</xdr:rowOff>
    </xdr:from>
    <xdr:ext cx="560923" cy="259045"/>
    <xdr:sp macro="" textlink="">
      <xdr:nvSpPr>
        <xdr:cNvPr id="130" name="債務償還比率最小値テキスト">
          <a:extLst>
            <a:ext uri="{FF2B5EF4-FFF2-40B4-BE49-F238E27FC236}">
              <a16:creationId xmlns:a16="http://schemas.microsoft.com/office/drawing/2014/main" id="{5494D043-31B5-4CA8-9FB2-858AB1FCF60B}"/>
            </a:ext>
          </a:extLst>
        </xdr:cNvPr>
        <xdr:cNvSpPr txBox="1"/>
      </xdr:nvSpPr>
      <xdr:spPr>
        <a:xfrm>
          <a:off x="14846300" y="671065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106003</xdr:rowOff>
    </xdr:from>
    <xdr:to>
      <xdr:col>76</xdr:col>
      <xdr:colOff>111125</xdr:colOff>
      <xdr:row>34</xdr:row>
      <xdr:rowOff>106003</xdr:rowOff>
    </xdr:to>
    <xdr:cxnSp macro="">
      <xdr:nvCxnSpPr>
        <xdr:cNvPr id="131" name="直線コネクタ 130">
          <a:extLst>
            <a:ext uri="{FF2B5EF4-FFF2-40B4-BE49-F238E27FC236}">
              <a16:creationId xmlns:a16="http://schemas.microsoft.com/office/drawing/2014/main" id="{E010C501-3693-41D2-98AA-DAF6E3717BAE}"/>
            </a:ext>
          </a:extLst>
        </xdr:cNvPr>
        <xdr:cNvCxnSpPr/>
      </xdr:nvCxnSpPr>
      <xdr:spPr>
        <a:xfrm>
          <a:off x="14706600" y="6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7601</xdr:rowOff>
    </xdr:from>
    <xdr:ext cx="469744" cy="259045"/>
    <xdr:sp macro="" textlink="">
      <xdr:nvSpPr>
        <xdr:cNvPr id="132" name="債務償還比率最大値テキスト">
          <a:extLst>
            <a:ext uri="{FF2B5EF4-FFF2-40B4-BE49-F238E27FC236}">
              <a16:creationId xmlns:a16="http://schemas.microsoft.com/office/drawing/2014/main" id="{08F60508-F833-4E13-A33F-11258FAB490D}"/>
            </a:ext>
          </a:extLst>
        </xdr:cNvPr>
        <xdr:cNvSpPr txBox="1"/>
      </xdr:nvSpPr>
      <xdr:spPr>
        <a:xfrm>
          <a:off x="14846300" y="523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60924</xdr:rowOff>
    </xdr:from>
    <xdr:to>
      <xdr:col>76</xdr:col>
      <xdr:colOff>111125</xdr:colOff>
      <xdr:row>27</xdr:row>
      <xdr:rowOff>60924</xdr:rowOff>
    </xdr:to>
    <xdr:cxnSp macro="">
      <xdr:nvCxnSpPr>
        <xdr:cNvPr id="133" name="直線コネクタ 132">
          <a:extLst>
            <a:ext uri="{FF2B5EF4-FFF2-40B4-BE49-F238E27FC236}">
              <a16:creationId xmlns:a16="http://schemas.microsoft.com/office/drawing/2014/main" id="{D2AD43B1-A5EC-444E-85A9-92DDCEE69553}"/>
            </a:ext>
          </a:extLst>
        </xdr:cNvPr>
        <xdr:cNvCxnSpPr/>
      </xdr:nvCxnSpPr>
      <xdr:spPr>
        <a:xfrm>
          <a:off x="14706600" y="546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131631</xdr:rowOff>
    </xdr:from>
    <xdr:ext cx="469744" cy="259045"/>
    <xdr:sp macro="" textlink="">
      <xdr:nvSpPr>
        <xdr:cNvPr id="134" name="債務償還比率平均値テキスト">
          <a:extLst>
            <a:ext uri="{FF2B5EF4-FFF2-40B4-BE49-F238E27FC236}">
              <a16:creationId xmlns:a16="http://schemas.microsoft.com/office/drawing/2014/main" id="{B702717F-2218-4014-96F3-23B757C6B653}"/>
            </a:ext>
          </a:extLst>
        </xdr:cNvPr>
        <xdr:cNvSpPr txBox="1"/>
      </xdr:nvSpPr>
      <xdr:spPr>
        <a:xfrm>
          <a:off x="14846300" y="5875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153204</xdr:rowOff>
    </xdr:from>
    <xdr:to>
      <xdr:col>76</xdr:col>
      <xdr:colOff>73025</xdr:colOff>
      <xdr:row>30</xdr:row>
      <xdr:rowOff>83354</xdr:rowOff>
    </xdr:to>
    <xdr:sp macro="" textlink="">
      <xdr:nvSpPr>
        <xdr:cNvPr id="135" name="フローチャート: 判断 134">
          <a:extLst>
            <a:ext uri="{FF2B5EF4-FFF2-40B4-BE49-F238E27FC236}">
              <a16:creationId xmlns:a16="http://schemas.microsoft.com/office/drawing/2014/main" id="{D79FA285-2EBB-4BF4-9DDF-24ED9E9A2598}"/>
            </a:ext>
          </a:extLst>
        </xdr:cNvPr>
        <xdr:cNvSpPr/>
      </xdr:nvSpPr>
      <xdr:spPr>
        <a:xfrm>
          <a:off x="14744700" y="589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31309</xdr:rowOff>
    </xdr:from>
    <xdr:to>
      <xdr:col>72</xdr:col>
      <xdr:colOff>123825</xdr:colOff>
      <xdr:row>30</xdr:row>
      <xdr:rowOff>132909</xdr:rowOff>
    </xdr:to>
    <xdr:sp macro="" textlink="">
      <xdr:nvSpPr>
        <xdr:cNvPr id="136" name="フローチャート: 判断 135">
          <a:extLst>
            <a:ext uri="{FF2B5EF4-FFF2-40B4-BE49-F238E27FC236}">
              <a16:creationId xmlns:a16="http://schemas.microsoft.com/office/drawing/2014/main" id="{86D4C3E4-55E8-4F53-BF47-7B7A8A60AEBD}"/>
            </a:ext>
          </a:extLst>
        </xdr:cNvPr>
        <xdr:cNvSpPr/>
      </xdr:nvSpPr>
      <xdr:spPr>
        <a:xfrm>
          <a:off x="14033500" y="59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8279</xdr:rowOff>
    </xdr:from>
    <xdr:to>
      <xdr:col>68</xdr:col>
      <xdr:colOff>123825</xdr:colOff>
      <xdr:row>30</xdr:row>
      <xdr:rowOff>109879</xdr:rowOff>
    </xdr:to>
    <xdr:sp macro="" textlink="">
      <xdr:nvSpPr>
        <xdr:cNvPr id="137" name="フローチャート: 判断 136">
          <a:extLst>
            <a:ext uri="{FF2B5EF4-FFF2-40B4-BE49-F238E27FC236}">
              <a16:creationId xmlns:a16="http://schemas.microsoft.com/office/drawing/2014/main" id="{2FF01293-B93C-44BE-8515-FBF8F08A2B09}"/>
            </a:ext>
          </a:extLst>
        </xdr:cNvPr>
        <xdr:cNvSpPr/>
      </xdr:nvSpPr>
      <xdr:spPr>
        <a:xfrm>
          <a:off x="13271500" y="592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168523</xdr:rowOff>
    </xdr:from>
    <xdr:to>
      <xdr:col>64</xdr:col>
      <xdr:colOff>123825</xdr:colOff>
      <xdr:row>30</xdr:row>
      <xdr:rowOff>98673</xdr:rowOff>
    </xdr:to>
    <xdr:sp macro="" textlink="">
      <xdr:nvSpPr>
        <xdr:cNvPr id="138" name="フローチャート: 判断 137">
          <a:extLst>
            <a:ext uri="{FF2B5EF4-FFF2-40B4-BE49-F238E27FC236}">
              <a16:creationId xmlns:a16="http://schemas.microsoft.com/office/drawing/2014/main" id="{0B121D1D-6378-475B-AFC3-CB695E5B504F}"/>
            </a:ext>
          </a:extLst>
        </xdr:cNvPr>
        <xdr:cNvSpPr/>
      </xdr:nvSpPr>
      <xdr:spPr>
        <a:xfrm>
          <a:off x="12509500" y="591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147139</xdr:rowOff>
    </xdr:from>
    <xdr:to>
      <xdr:col>60</xdr:col>
      <xdr:colOff>123825</xdr:colOff>
      <xdr:row>30</xdr:row>
      <xdr:rowOff>77289</xdr:rowOff>
    </xdr:to>
    <xdr:sp macro="" textlink="">
      <xdr:nvSpPr>
        <xdr:cNvPr id="139" name="フローチャート: 判断 138">
          <a:extLst>
            <a:ext uri="{FF2B5EF4-FFF2-40B4-BE49-F238E27FC236}">
              <a16:creationId xmlns:a16="http://schemas.microsoft.com/office/drawing/2014/main" id="{29AA73BD-1EA6-4FD8-9A4E-53D6E869A85A}"/>
            </a:ext>
          </a:extLst>
        </xdr:cNvPr>
        <xdr:cNvSpPr/>
      </xdr:nvSpPr>
      <xdr:spPr>
        <a:xfrm>
          <a:off x="11747500" y="589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24E8DA10-97A7-4D85-ABF4-DFC6AA30CA4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F41ED4C-717C-465A-826C-F6DAD29EC1CD}"/>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AD5AE36E-8A99-4E37-ACE7-E1F5705DEE4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4B7D7B6B-8DA4-4859-920D-34D3AF2B895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D84A032C-80A2-47D7-A4F9-9A9BB1FEDEA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18010</xdr:rowOff>
    </xdr:from>
    <xdr:to>
      <xdr:col>76</xdr:col>
      <xdr:colOff>73025</xdr:colOff>
      <xdr:row>29</xdr:row>
      <xdr:rowOff>119610</xdr:rowOff>
    </xdr:to>
    <xdr:sp macro="" textlink="">
      <xdr:nvSpPr>
        <xdr:cNvPr id="145" name="楕円 144">
          <a:extLst>
            <a:ext uri="{FF2B5EF4-FFF2-40B4-BE49-F238E27FC236}">
              <a16:creationId xmlns:a16="http://schemas.microsoft.com/office/drawing/2014/main" id="{998FAB35-3B69-4E03-99BB-03939557E0EF}"/>
            </a:ext>
          </a:extLst>
        </xdr:cNvPr>
        <xdr:cNvSpPr/>
      </xdr:nvSpPr>
      <xdr:spPr>
        <a:xfrm>
          <a:off x="14744700" y="576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40887</xdr:rowOff>
    </xdr:from>
    <xdr:ext cx="469744" cy="259045"/>
    <xdr:sp macro="" textlink="">
      <xdr:nvSpPr>
        <xdr:cNvPr id="146" name="債務償還比率該当値テキスト">
          <a:extLst>
            <a:ext uri="{FF2B5EF4-FFF2-40B4-BE49-F238E27FC236}">
              <a16:creationId xmlns:a16="http://schemas.microsoft.com/office/drawing/2014/main" id="{ACC18C7C-FE59-41FD-B82C-A31B38433AE7}"/>
            </a:ext>
          </a:extLst>
        </xdr:cNvPr>
        <xdr:cNvSpPr txBox="1"/>
      </xdr:nvSpPr>
      <xdr:spPr>
        <a:xfrm>
          <a:off x="14846300" y="561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75172</xdr:rowOff>
    </xdr:from>
    <xdr:to>
      <xdr:col>72</xdr:col>
      <xdr:colOff>123825</xdr:colOff>
      <xdr:row>30</xdr:row>
      <xdr:rowOff>5322</xdr:rowOff>
    </xdr:to>
    <xdr:sp macro="" textlink="">
      <xdr:nvSpPr>
        <xdr:cNvPr id="147" name="楕円 146">
          <a:extLst>
            <a:ext uri="{FF2B5EF4-FFF2-40B4-BE49-F238E27FC236}">
              <a16:creationId xmlns:a16="http://schemas.microsoft.com/office/drawing/2014/main" id="{71ED8527-CD8F-40FA-81E7-907AD46451D9}"/>
            </a:ext>
          </a:extLst>
        </xdr:cNvPr>
        <xdr:cNvSpPr/>
      </xdr:nvSpPr>
      <xdr:spPr>
        <a:xfrm>
          <a:off x="14033500" y="581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68810</xdr:rowOff>
    </xdr:from>
    <xdr:to>
      <xdr:col>76</xdr:col>
      <xdr:colOff>22225</xdr:colOff>
      <xdr:row>29</xdr:row>
      <xdr:rowOff>125972</xdr:rowOff>
    </xdr:to>
    <xdr:cxnSp macro="">
      <xdr:nvCxnSpPr>
        <xdr:cNvPr id="148" name="直線コネクタ 147">
          <a:extLst>
            <a:ext uri="{FF2B5EF4-FFF2-40B4-BE49-F238E27FC236}">
              <a16:creationId xmlns:a16="http://schemas.microsoft.com/office/drawing/2014/main" id="{A5896CCD-0168-47D8-A7B7-AAA3BC08C11F}"/>
            </a:ext>
          </a:extLst>
        </xdr:cNvPr>
        <xdr:cNvCxnSpPr/>
      </xdr:nvCxnSpPr>
      <xdr:spPr>
        <a:xfrm flipV="1">
          <a:off x="14084300" y="5812385"/>
          <a:ext cx="711200" cy="5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134596</xdr:rowOff>
    </xdr:from>
    <xdr:to>
      <xdr:col>68</xdr:col>
      <xdr:colOff>123825</xdr:colOff>
      <xdr:row>30</xdr:row>
      <xdr:rowOff>64746</xdr:rowOff>
    </xdr:to>
    <xdr:sp macro="" textlink="">
      <xdr:nvSpPr>
        <xdr:cNvPr id="149" name="楕円 148">
          <a:extLst>
            <a:ext uri="{FF2B5EF4-FFF2-40B4-BE49-F238E27FC236}">
              <a16:creationId xmlns:a16="http://schemas.microsoft.com/office/drawing/2014/main" id="{A5278285-B03B-455A-9BB2-CBE4CFB89CC9}"/>
            </a:ext>
          </a:extLst>
        </xdr:cNvPr>
        <xdr:cNvSpPr/>
      </xdr:nvSpPr>
      <xdr:spPr>
        <a:xfrm>
          <a:off x="13271500" y="587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125972</xdr:rowOff>
    </xdr:from>
    <xdr:to>
      <xdr:col>72</xdr:col>
      <xdr:colOff>73025</xdr:colOff>
      <xdr:row>30</xdr:row>
      <xdr:rowOff>13946</xdr:rowOff>
    </xdr:to>
    <xdr:cxnSp macro="">
      <xdr:nvCxnSpPr>
        <xdr:cNvPr id="150" name="直線コネクタ 149">
          <a:extLst>
            <a:ext uri="{FF2B5EF4-FFF2-40B4-BE49-F238E27FC236}">
              <a16:creationId xmlns:a16="http://schemas.microsoft.com/office/drawing/2014/main" id="{677C7BEC-DCA4-472D-A4BA-8B288DBBCD13}"/>
            </a:ext>
          </a:extLst>
        </xdr:cNvPr>
        <xdr:cNvCxnSpPr/>
      </xdr:nvCxnSpPr>
      <xdr:spPr>
        <a:xfrm flipV="1">
          <a:off x="13322300" y="5869547"/>
          <a:ext cx="762000" cy="5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26682</xdr:rowOff>
    </xdr:from>
    <xdr:to>
      <xdr:col>64</xdr:col>
      <xdr:colOff>123825</xdr:colOff>
      <xdr:row>30</xdr:row>
      <xdr:rowOff>128282</xdr:rowOff>
    </xdr:to>
    <xdr:sp macro="" textlink="">
      <xdr:nvSpPr>
        <xdr:cNvPr id="151" name="楕円 150">
          <a:extLst>
            <a:ext uri="{FF2B5EF4-FFF2-40B4-BE49-F238E27FC236}">
              <a16:creationId xmlns:a16="http://schemas.microsoft.com/office/drawing/2014/main" id="{7EECF7BE-0C93-4561-8FCB-6C788C6B6337}"/>
            </a:ext>
          </a:extLst>
        </xdr:cNvPr>
        <xdr:cNvSpPr/>
      </xdr:nvSpPr>
      <xdr:spPr>
        <a:xfrm>
          <a:off x="12509500" y="594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13946</xdr:rowOff>
    </xdr:from>
    <xdr:to>
      <xdr:col>68</xdr:col>
      <xdr:colOff>73025</xdr:colOff>
      <xdr:row>30</xdr:row>
      <xdr:rowOff>77482</xdr:rowOff>
    </xdr:to>
    <xdr:cxnSp macro="">
      <xdr:nvCxnSpPr>
        <xdr:cNvPr id="152" name="直線コネクタ 151">
          <a:extLst>
            <a:ext uri="{FF2B5EF4-FFF2-40B4-BE49-F238E27FC236}">
              <a16:creationId xmlns:a16="http://schemas.microsoft.com/office/drawing/2014/main" id="{B79DD543-F68F-448F-8C7D-AB4EE3714091}"/>
            </a:ext>
          </a:extLst>
        </xdr:cNvPr>
        <xdr:cNvCxnSpPr/>
      </xdr:nvCxnSpPr>
      <xdr:spPr>
        <a:xfrm flipV="1">
          <a:off x="12560300" y="5928971"/>
          <a:ext cx="762000" cy="63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58862</xdr:rowOff>
    </xdr:from>
    <xdr:to>
      <xdr:col>60</xdr:col>
      <xdr:colOff>123825</xdr:colOff>
      <xdr:row>30</xdr:row>
      <xdr:rowOff>160462</xdr:rowOff>
    </xdr:to>
    <xdr:sp macro="" textlink="">
      <xdr:nvSpPr>
        <xdr:cNvPr id="153" name="楕円 152">
          <a:extLst>
            <a:ext uri="{FF2B5EF4-FFF2-40B4-BE49-F238E27FC236}">
              <a16:creationId xmlns:a16="http://schemas.microsoft.com/office/drawing/2014/main" id="{7BD1C1BE-BB09-4AF2-BFB5-9C6DBE60F6B9}"/>
            </a:ext>
          </a:extLst>
        </xdr:cNvPr>
        <xdr:cNvSpPr/>
      </xdr:nvSpPr>
      <xdr:spPr>
        <a:xfrm>
          <a:off x="11747500" y="597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77482</xdr:rowOff>
    </xdr:from>
    <xdr:to>
      <xdr:col>64</xdr:col>
      <xdr:colOff>73025</xdr:colOff>
      <xdr:row>30</xdr:row>
      <xdr:rowOff>109662</xdr:rowOff>
    </xdr:to>
    <xdr:cxnSp macro="">
      <xdr:nvCxnSpPr>
        <xdr:cNvPr id="154" name="直線コネクタ 153">
          <a:extLst>
            <a:ext uri="{FF2B5EF4-FFF2-40B4-BE49-F238E27FC236}">
              <a16:creationId xmlns:a16="http://schemas.microsoft.com/office/drawing/2014/main" id="{602D086D-FA48-409A-B9C1-3A5BE478B735}"/>
            </a:ext>
          </a:extLst>
        </xdr:cNvPr>
        <xdr:cNvCxnSpPr/>
      </xdr:nvCxnSpPr>
      <xdr:spPr>
        <a:xfrm flipV="1">
          <a:off x="11798300" y="5992507"/>
          <a:ext cx="762000" cy="3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124036</xdr:rowOff>
    </xdr:from>
    <xdr:ext cx="469744" cy="259045"/>
    <xdr:sp macro="" textlink="">
      <xdr:nvSpPr>
        <xdr:cNvPr id="155" name="n_1aveValue債務償還比率">
          <a:extLst>
            <a:ext uri="{FF2B5EF4-FFF2-40B4-BE49-F238E27FC236}">
              <a16:creationId xmlns:a16="http://schemas.microsoft.com/office/drawing/2014/main" id="{4338EC60-7950-42C9-A5C7-DC9D8A8F4A2E}"/>
            </a:ext>
          </a:extLst>
        </xdr:cNvPr>
        <xdr:cNvSpPr txBox="1"/>
      </xdr:nvSpPr>
      <xdr:spPr>
        <a:xfrm>
          <a:off x="13836727" y="603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101006</xdr:rowOff>
    </xdr:from>
    <xdr:ext cx="469744" cy="259045"/>
    <xdr:sp macro="" textlink="">
      <xdr:nvSpPr>
        <xdr:cNvPr id="156" name="n_2aveValue債務償還比率">
          <a:extLst>
            <a:ext uri="{FF2B5EF4-FFF2-40B4-BE49-F238E27FC236}">
              <a16:creationId xmlns:a16="http://schemas.microsoft.com/office/drawing/2014/main" id="{69AE51D0-CBA2-4F94-9E99-751F4530E07F}"/>
            </a:ext>
          </a:extLst>
        </xdr:cNvPr>
        <xdr:cNvSpPr txBox="1"/>
      </xdr:nvSpPr>
      <xdr:spPr>
        <a:xfrm>
          <a:off x="13087427" y="6016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115200</xdr:rowOff>
    </xdr:from>
    <xdr:ext cx="469744" cy="259045"/>
    <xdr:sp macro="" textlink="">
      <xdr:nvSpPr>
        <xdr:cNvPr id="157" name="n_3aveValue債務償還比率">
          <a:extLst>
            <a:ext uri="{FF2B5EF4-FFF2-40B4-BE49-F238E27FC236}">
              <a16:creationId xmlns:a16="http://schemas.microsoft.com/office/drawing/2014/main" id="{2AA0D13C-2700-4D23-952A-CD60EE89E043}"/>
            </a:ext>
          </a:extLst>
        </xdr:cNvPr>
        <xdr:cNvSpPr txBox="1"/>
      </xdr:nvSpPr>
      <xdr:spPr>
        <a:xfrm>
          <a:off x="12325427" y="56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93816</xdr:rowOff>
    </xdr:from>
    <xdr:ext cx="469744" cy="259045"/>
    <xdr:sp macro="" textlink="">
      <xdr:nvSpPr>
        <xdr:cNvPr id="158" name="n_4aveValue債務償還比率">
          <a:extLst>
            <a:ext uri="{FF2B5EF4-FFF2-40B4-BE49-F238E27FC236}">
              <a16:creationId xmlns:a16="http://schemas.microsoft.com/office/drawing/2014/main" id="{7E68016A-BCC4-469D-844B-32776F8B6E23}"/>
            </a:ext>
          </a:extLst>
        </xdr:cNvPr>
        <xdr:cNvSpPr txBox="1"/>
      </xdr:nvSpPr>
      <xdr:spPr>
        <a:xfrm>
          <a:off x="11563427" y="566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21849</xdr:rowOff>
    </xdr:from>
    <xdr:ext cx="469744" cy="259045"/>
    <xdr:sp macro="" textlink="">
      <xdr:nvSpPr>
        <xdr:cNvPr id="159" name="n_1mainValue債務償還比率">
          <a:extLst>
            <a:ext uri="{FF2B5EF4-FFF2-40B4-BE49-F238E27FC236}">
              <a16:creationId xmlns:a16="http://schemas.microsoft.com/office/drawing/2014/main" id="{27049924-BCB9-40DB-AE51-39A71371C0E0}"/>
            </a:ext>
          </a:extLst>
        </xdr:cNvPr>
        <xdr:cNvSpPr txBox="1"/>
      </xdr:nvSpPr>
      <xdr:spPr>
        <a:xfrm>
          <a:off x="13836727" y="559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81273</xdr:rowOff>
    </xdr:from>
    <xdr:ext cx="469744" cy="259045"/>
    <xdr:sp macro="" textlink="">
      <xdr:nvSpPr>
        <xdr:cNvPr id="160" name="n_2mainValue債務償還比率">
          <a:extLst>
            <a:ext uri="{FF2B5EF4-FFF2-40B4-BE49-F238E27FC236}">
              <a16:creationId xmlns:a16="http://schemas.microsoft.com/office/drawing/2014/main" id="{2D2F39C4-27E6-44CE-A507-ACFAF32462AB}"/>
            </a:ext>
          </a:extLst>
        </xdr:cNvPr>
        <xdr:cNvSpPr txBox="1"/>
      </xdr:nvSpPr>
      <xdr:spPr>
        <a:xfrm>
          <a:off x="13087427" y="565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119409</xdr:rowOff>
    </xdr:from>
    <xdr:ext cx="469744" cy="259045"/>
    <xdr:sp macro="" textlink="">
      <xdr:nvSpPr>
        <xdr:cNvPr id="161" name="n_3mainValue債務償還比率">
          <a:extLst>
            <a:ext uri="{FF2B5EF4-FFF2-40B4-BE49-F238E27FC236}">
              <a16:creationId xmlns:a16="http://schemas.microsoft.com/office/drawing/2014/main" id="{70E41BEE-BCF3-4581-AEE6-655844C5ECFE}"/>
            </a:ext>
          </a:extLst>
        </xdr:cNvPr>
        <xdr:cNvSpPr txBox="1"/>
      </xdr:nvSpPr>
      <xdr:spPr>
        <a:xfrm>
          <a:off x="12325427" y="603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151589</xdr:rowOff>
    </xdr:from>
    <xdr:ext cx="469744" cy="259045"/>
    <xdr:sp macro="" textlink="">
      <xdr:nvSpPr>
        <xdr:cNvPr id="162" name="n_4mainValue債務償還比率">
          <a:extLst>
            <a:ext uri="{FF2B5EF4-FFF2-40B4-BE49-F238E27FC236}">
              <a16:creationId xmlns:a16="http://schemas.microsoft.com/office/drawing/2014/main" id="{C43B1088-E3DB-47F1-BC0D-E472F1395782}"/>
            </a:ext>
          </a:extLst>
        </xdr:cNvPr>
        <xdr:cNvSpPr txBox="1"/>
      </xdr:nvSpPr>
      <xdr:spPr>
        <a:xfrm>
          <a:off x="11563427" y="60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DA7D3BD2-2141-4D36-9BEC-F69818457DE7}"/>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3034C4C2-58F6-44B6-8873-B78555C3255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2D64607-D01A-4DF4-AE84-A91A03C1A43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FD20D285-3AF0-4F5C-B8F8-4C80740633E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62EC163A-92AE-4284-ACF4-D18144AE42D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68F75E7-5EBB-412D-BEBD-2BE314B55A19}"/>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18C7D55-790C-4AFA-975F-34DC187F5C3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F27C255-48B3-48A3-9724-4D33AA1086A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84D8586-17CA-4A53-86F8-B1E8F3E0AC8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1922E48-A115-4EE2-A72E-84C459E5D59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621F120-FED7-4D55-9B89-5E4F936D6DC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5273B60-A166-4121-B15B-26E220BA99A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ECC2A53-4999-4144-818D-0616D0AE4FC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E3CEFAE-7354-4E2B-A797-83CE6F42FF5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96A82FF-9BFC-42FB-9C4C-42F1269B30D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FF0AB58-D5E3-4D5F-984B-4EEA6E7D749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20,332
20,104
202.43
20,041,856
19,213,651
808,805
8,282,219
13,325,751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9892458-C89B-4001-B0B2-0919FEF1E81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C0AC829-4A4A-4FA5-B233-1EFB7B05784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828D4A7-21B6-4F3B-BFFA-F6E010DF4F1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A712D06-0AD9-4329-854D-40A2402C20E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FB88E43-BC54-4409-A63C-114BEF58EA6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A1ACFC6-CC4D-403E-99C4-59AC8FC8C1B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2CA3F2B-1F24-4B7C-A283-4CED56E58BF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8C2A852-355B-444B-B095-0F0168F1162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CA3E471-1D73-4F04-8B58-D9942DD04F4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D877464-7F2A-4B76-AC88-BF3EF3709F5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43446DD-85EE-4C58-997C-4D94DC52BBE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CAE9ABA8-BEA4-43DF-9780-66EB20B0DF0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452BECF-EB34-463D-9CAF-8AE47214F3C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97620FC-3178-4611-AE05-A4BFD1969E5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F89973F-B29A-449C-A6BF-8830255FF77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20B2099-E873-4EF4-BBCC-C87AF40D3D9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226C3F0-408E-4AFE-94B1-CD9DE7DE6FF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55410CC-D9FF-46D2-B7B6-DE2674E379C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9F1BF76-7FA5-43BB-A321-D271C23B5BE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A42BDF0-F234-48C8-9E59-61CF02C2032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1C2BB29-CA85-4CF0-BE45-1B02E20E019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AA68B93-56D1-4442-B79D-BA5854793A5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4B854CE-2436-469D-A5A6-5AF75935276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E78F3D8-680C-4969-A074-70B5DCBFF5B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2446B94-787B-4598-922B-60719DDA777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CAC255B-EE0C-4E97-A5F1-86C414FE366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3C7499E-5042-40B1-B38A-6A7D79AB854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97A4CC3-10B9-400C-AD5E-19568D796F4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DEC4E5C-76EC-484A-A1BC-C345B7097DF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21B6E90-A391-4688-A577-6194F31F611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1C9BE36-46A6-481D-9F55-D6B3B75EA5D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977D643-7D96-4848-94AA-5F755B28276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28B90C4-E6AF-4F41-8BD0-1189AF1702F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884CB738-3508-4BD6-8EF9-8DA15045B93E}"/>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C24B1D44-4A63-4444-B8E9-AA181CB8C03B}"/>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55F33FD-353A-4245-849D-AE9B7BCC083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5385620-E2DE-4F35-A5D4-BE8B5120E119}"/>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09269AC-9EFC-4677-86A7-32F82887C522}"/>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7384AFE4-3CFD-46E7-929B-BF65B5307BE3}"/>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28667200-D5FD-4311-8AF0-81C12A054BD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4A73C201-C49F-409B-BDC4-A7117D11D16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786AF23C-3CA1-4EE6-ACC0-BAFF6DF9E3DF}"/>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D5E9B2E1-9E22-4162-829F-E462A6F7187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0F19D2B-8AA8-4E7A-B007-D0A0C5504DB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4976CC95-FE1F-40D1-8C87-7D45D431C3A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20955</xdr:rowOff>
    </xdr:from>
    <xdr:to>
      <xdr:col>24</xdr:col>
      <xdr:colOff>62865</xdr:colOff>
      <xdr:row>42</xdr:row>
      <xdr:rowOff>32385</xdr:rowOff>
    </xdr:to>
    <xdr:cxnSp macro="">
      <xdr:nvCxnSpPr>
        <xdr:cNvPr id="57" name="直線コネクタ 56">
          <a:extLst>
            <a:ext uri="{FF2B5EF4-FFF2-40B4-BE49-F238E27FC236}">
              <a16:creationId xmlns:a16="http://schemas.microsoft.com/office/drawing/2014/main" id="{15974E92-1F1B-4477-B090-43E7F088DE44}"/>
            </a:ext>
          </a:extLst>
        </xdr:cNvPr>
        <xdr:cNvCxnSpPr/>
      </xdr:nvCxnSpPr>
      <xdr:spPr>
        <a:xfrm flipV="1">
          <a:off x="4634865" y="5678805"/>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36212</xdr:rowOff>
    </xdr:from>
    <xdr:ext cx="405111" cy="259045"/>
    <xdr:sp macro="" textlink="">
      <xdr:nvSpPr>
        <xdr:cNvPr id="58" name="【道路】&#10;有形固定資産減価償却率最小値テキスト">
          <a:extLst>
            <a:ext uri="{FF2B5EF4-FFF2-40B4-BE49-F238E27FC236}">
              <a16:creationId xmlns:a16="http://schemas.microsoft.com/office/drawing/2014/main" id="{CECD8F97-C53E-4ADB-8AFC-8AA7D4C64D65}"/>
            </a:ext>
          </a:extLst>
        </xdr:cNvPr>
        <xdr:cNvSpPr txBox="1"/>
      </xdr:nvSpPr>
      <xdr:spPr>
        <a:xfrm>
          <a:off x="4673600" y="723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32385</xdr:rowOff>
    </xdr:from>
    <xdr:to>
      <xdr:col>24</xdr:col>
      <xdr:colOff>152400</xdr:colOff>
      <xdr:row>42</xdr:row>
      <xdr:rowOff>32385</xdr:rowOff>
    </xdr:to>
    <xdr:cxnSp macro="">
      <xdr:nvCxnSpPr>
        <xdr:cNvPr id="59" name="直線コネクタ 58">
          <a:extLst>
            <a:ext uri="{FF2B5EF4-FFF2-40B4-BE49-F238E27FC236}">
              <a16:creationId xmlns:a16="http://schemas.microsoft.com/office/drawing/2014/main" id="{7019A1A8-CE7E-4BB0-812A-EA3C66ABDD73}"/>
            </a:ext>
          </a:extLst>
        </xdr:cNvPr>
        <xdr:cNvCxnSpPr/>
      </xdr:nvCxnSpPr>
      <xdr:spPr>
        <a:xfrm>
          <a:off x="4546600" y="72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139082</xdr:rowOff>
    </xdr:from>
    <xdr:ext cx="405111" cy="259045"/>
    <xdr:sp macro="" textlink="">
      <xdr:nvSpPr>
        <xdr:cNvPr id="60" name="【道路】&#10;有形固定資産減価償却率最大値テキスト">
          <a:extLst>
            <a:ext uri="{FF2B5EF4-FFF2-40B4-BE49-F238E27FC236}">
              <a16:creationId xmlns:a16="http://schemas.microsoft.com/office/drawing/2014/main" id="{1A35C929-497E-49DF-82F6-3F04CB909731}"/>
            </a:ext>
          </a:extLst>
        </xdr:cNvPr>
        <xdr:cNvSpPr txBox="1"/>
      </xdr:nvSpPr>
      <xdr:spPr>
        <a:xfrm>
          <a:off x="4673600" y="545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20955</xdr:rowOff>
    </xdr:from>
    <xdr:to>
      <xdr:col>24</xdr:col>
      <xdr:colOff>152400</xdr:colOff>
      <xdr:row>33</xdr:row>
      <xdr:rowOff>20955</xdr:rowOff>
    </xdr:to>
    <xdr:cxnSp macro="">
      <xdr:nvCxnSpPr>
        <xdr:cNvPr id="61" name="直線コネクタ 60">
          <a:extLst>
            <a:ext uri="{FF2B5EF4-FFF2-40B4-BE49-F238E27FC236}">
              <a16:creationId xmlns:a16="http://schemas.microsoft.com/office/drawing/2014/main" id="{1CF410C7-9E60-4115-A28A-239CB21A93AC}"/>
            </a:ext>
          </a:extLst>
        </xdr:cNvPr>
        <xdr:cNvCxnSpPr/>
      </xdr:nvCxnSpPr>
      <xdr:spPr>
        <a:xfrm>
          <a:off x="4546600" y="567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a:extLst>
            <a:ext uri="{FF2B5EF4-FFF2-40B4-BE49-F238E27FC236}">
              <a16:creationId xmlns:a16="http://schemas.microsoft.com/office/drawing/2014/main" id="{6BEE78D8-3FFF-4900-BE4A-E7B28EFBD381}"/>
            </a:ext>
          </a:extLst>
        </xdr:cNvPr>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a:extLst>
            <a:ext uri="{FF2B5EF4-FFF2-40B4-BE49-F238E27FC236}">
              <a16:creationId xmlns:a16="http://schemas.microsoft.com/office/drawing/2014/main" id="{E168F22E-09FD-4462-882B-EB63674E92F4}"/>
            </a:ext>
          </a:extLst>
        </xdr:cNvPr>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113030</xdr:rowOff>
    </xdr:from>
    <xdr:to>
      <xdr:col>20</xdr:col>
      <xdr:colOff>38100</xdr:colOff>
      <xdr:row>38</xdr:row>
      <xdr:rowOff>43180</xdr:rowOff>
    </xdr:to>
    <xdr:sp macro="" textlink="">
      <xdr:nvSpPr>
        <xdr:cNvPr id="64" name="フローチャート: 判断 63">
          <a:extLst>
            <a:ext uri="{FF2B5EF4-FFF2-40B4-BE49-F238E27FC236}">
              <a16:creationId xmlns:a16="http://schemas.microsoft.com/office/drawing/2014/main" id="{1A0B3A7C-6F82-45B7-9BC1-8B43BAA58569}"/>
            </a:ext>
          </a:extLst>
        </xdr:cNvPr>
        <xdr:cNvSpPr/>
      </xdr:nvSpPr>
      <xdr:spPr>
        <a:xfrm>
          <a:off x="3746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5" name="フローチャート: 判断 64">
          <a:extLst>
            <a:ext uri="{FF2B5EF4-FFF2-40B4-BE49-F238E27FC236}">
              <a16:creationId xmlns:a16="http://schemas.microsoft.com/office/drawing/2014/main" id="{389834EE-FD03-4019-AEA1-07DA3C0A25BD}"/>
            </a:ext>
          </a:extLst>
        </xdr:cNvPr>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78740</xdr:rowOff>
    </xdr:from>
    <xdr:to>
      <xdr:col>10</xdr:col>
      <xdr:colOff>165100</xdr:colOff>
      <xdr:row>38</xdr:row>
      <xdr:rowOff>8890</xdr:rowOff>
    </xdr:to>
    <xdr:sp macro="" textlink="">
      <xdr:nvSpPr>
        <xdr:cNvPr id="66" name="フローチャート: 判断 65">
          <a:extLst>
            <a:ext uri="{FF2B5EF4-FFF2-40B4-BE49-F238E27FC236}">
              <a16:creationId xmlns:a16="http://schemas.microsoft.com/office/drawing/2014/main" id="{88DA3E99-14D2-490C-97E3-245AF9270675}"/>
            </a:ext>
          </a:extLst>
        </xdr:cNvPr>
        <xdr:cNvSpPr/>
      </xdr:nvSpPr>
      <xdr:spPr>
        <a:xfrm>
          <a:off x="1968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65405</xdr:rowOff>
    </xdr:from>
    <xdr:to>
      <xdr:col>6</xdr:col>
      <xdr:colOff>38100</xdr:colOff>
      <xdr:row>37</xdr:row>
      <xdr:rowOff>167005</xdr:rowOff>
    </xdr:to>
    <xdr:sp macro="" textlink="">
      <xdr:nvSpPr>
        <xdr:cNvPr id="67" name="フローチャート: 判断 66">
          <a:extLst>
            <a:ext uri="{FF2B5EF4-FFF2-40B4-BE49-F238E27FC236}">
              <a16:creationId xmlns:a16="http://schemas.microsoft.com/office/drawing/2014/main" id="{506A121C-A0AC-4AC9-84A7-D0472626ADA0}"/>
            </a:ext>
          </a:extLst>
        </xdr:cNvPr>
        <xdr:cNvSpPr/>
      </xdr:nvSpPr>
      <xdr:spPr>
        <a:xfrm>
          <a:off x="107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6B7E22E-C381-4165-9A85-EDAF9F04C56E}"/>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24C6B48-3C86-4A69-A953-0D49738A38E7}"/>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A5B4F50-808E-4F3B-9BF5-162EBF14D1D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A53D997-2EC9-4D45-92BD-837B74509FE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4850206E-CEC4-4952-9217-D97A65B6E82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82550</xdr:rowOff>
    </xdr:from>
    <xdr:to>
      <xdr:col>24</xdr:col>
      <xdr:colOff>114300</xdr:colOff>
      <xdr:row>40</xdr:row>
      <xdr:rowOff>12700</xdr:rowOff>
    </xdr:to>
    <xdr:sp macro="" textlink="">
      <xdr:nvSpPr>
        <xdr:cNvPr id="73" name="楕円 72">
          <a:extLst>
            <a:ext uri="{FF2B5EF4-FFF2-40B4-BE49-F238E27FC236}">
              <a16:creationId xmlns:a16="http://schemas.microsoft.com/office/drawing/2014/main" id="{6D14AF8A-8533-4DF0-BCA4-7FDAE8E30172}"/>
            </a:ext>
          </a:extLst>
        </xdr:cNvPr>
        <xdr:cNvSpPr/>
      </xdr:nvSpPr>
      <xdr:spPr>
        <a:xfrm>
          <a:off x="4584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60977</xdr:rowOff>
    </xdr:from>
    <xdr:ext cx="405111" cy="259045"/>
    <xdr:sp macro="" textlink="">
      <xdr:nvSpPr>
        <xdr:cNvPr id="74" name="【道路】&#10;有形固定資産減価償却率該当値テキスト">
          <a:extLst>
            <a:ext uri="{FF2B5EF4-FFF2-40B4-BE49-F238E27FC236}">
              <a16:creationId xmlns:a16="http://schemas.microsoft.com/office/drawing/2014/main" id="{36F0F771-69D9-4A01-875D-7D5E267C2ECA}"/>
            </a:ext>
          </a:extLst>
        </xdr:cNvPr>
        <xdr:cNvSpPr txBox="1"/>
      </xdr:nvSpPr>
      <xdr:spPr>
        <a:xfrm>
          <a:off x="4673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59690</xdr:rowOff>
    </xdr:from>
    <xdr:to>
      <xdr:col>20</xdr:col>
      <xdr:colOff>38100</xdr:colOff>
      <xdr:row>39</xdr:row>
      <xdr:rowOff>161290</xdr:rowOff>
    </xdr:to>
    <xdr:sp macro="" textlink="">
      <xdr:nvSpPr>
        <xdr:cNvPr id="75" name="楕円 74">
          <a:extLst>
            <a:ext uri="{FF2B5EF4-FFF2-40B4-BE49-F238E27FC236}">
              <a16:creationId xmlns:a16="http://schemas.microsoft.com/office/drawing/2014/main" id="{4243CBCC-27FE-4A7C-A9AF-6B93F6C40B2A}"/>
            </a:ext>
          </a:extLst>
        </xdr:cNvPr>
        <xdr:cNvSpPr/>
      </xdr:nvSpPr>
      <xdr:spPr>
        <a:xfrm>
          <a:off x="3746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110490</xdr:rowOff>
    </xdr:from>
    <xdr:to>
      <xdr:col>24</xdr:col>
      <xdr:colOff>63500</xdr:colOff>
      <xdr:row>39</xdr:row>
      <xdr:rowOff>133350</xdr:rowOff>
    </xdr:to>
    <xdr:cxnSp macro="">
      <xdr:nvCxnSpPr>
        <xdr:cNvPr id="76" name="直線コネクタ 75">
          <a:extLst>
            <a:ext uri="{FF2B5EF4-FFF2-40B4-BE49-F238E27FC236}">
              <a16:creationId xmlns:a16="http://schemas.microsoft.com/office/drawing/2014/main" id="{50DBD0EF-F53B-4187-A012-30753E7F5A9C}"/>
            </a:ext>
          </a:extLst>
        </xdr:cNvPr>
        <xdr:cNvCxnSpPr/>
      </xdr:nvCxnSpPr>
      <xdr:spPr>
        <a:xfrm>
          <a:off x="3797300" y="67970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36830</xdr:rowOff>
    </xdr:from>
    <xdr:to>
      <xdr:col>15</xdr:col>
      <xdr:colOff>101600</xdr:colOff>
      <xdr:row>39</xdr:row>
      <xdr:rowOff>138430</xdr:rowOff>
    </xdr:to>
    <xdr:sp macro="" textlink="">
      <xdr:nvSpPr>
        <xdr:cNvPr id="77" name="楕円 76">
          <a:extLst>
            <a:ext uri="{FF2B5EF4-FFF2-40B4-BE49-F238E27FC236}">
              <a16:creationId xmlns:a16="http://schemas.microsoft.com/office/drawing/2014/main" id="{AFEC43E5-E7C5-4B0A-A820-A6F9D70FFEC9}"/>
            </a:ext>
          </a:extLst>
        </xdr:cNvPr>
        <xdr:cNvSpPr/>
      </xdr:nvSpPr>
      <xdr:spPr>
        <a:xfrm>
          <a:off x="2857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87630</xdr:rowOff>
    </xdr:from>
    <xdr:to>
      <xdr:col>19</xdr:col>
      <xdr:colOff>177800</xdr:colOff>
      <xdr:row>39</xdr:row>
      <xdr:rowOff>110490</xdr:rowOff>
    </xdr:to>
    <xdr:cxnSp macro="">
      <xdr:nvCxnSpPr>
        <xdr:cNvPr id="78" name="直線コネクタ 77">
          <a:extLst>
            <a:ext uri="{FF2B5EF4-FFF2-40B4-BE49-F238E27FC236}">
              <a16:creationId xmlns:a16="http://schemas.microsoft.com/office/drawing/2014/main" id="{A4F6224C-D7DF-48BE-AB09-E171CE6607C5}"/>
            </a:ext>
          </a:extLst>
        </xdr:cNvPr>
        <xdr:cNvCxnSpPr/>
      </xdr:nvCxnSpPr>
      <xdr:spPr>
        <a:xfrm>
          <a:off x="2908300" y="6774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23495</xdr:rowOff>
    </xdr:from>
    <xdr:to>
      <xdr:col>10</xdr:col>
      <xdr:colOff>165100</xdr:colOff>
      <xdr:row>39</xdr:row>
      <xdr:rowOff>125095</xdr:rowOff>
    </xdr:to>
    <xdr:sp macro="" textlink="">
      <xdr:nvSpPr>
        <xdr:cNvPr id="79" name="楕円 78">
          <a:extLst>
            <a:ext uri="{FF2B5EF4-FFF2-40B4-BE49-F238E27FC236}">
              <a16:creationId xmlns:a16="http://schemas.microsoft.com/office/drawing/2014/main" id="{0859DDB8-FDE6-42CD-ABED-50174124D609}"/>
            </a:ext>
          </a:extLst>
        </xdr:cNvPr>
        <xdr:cNvSpPr/>
      </xdr:nvSpPr>
      <xdr:spPr>
        <a:xfrm>
          <a:off x="1968500" y="671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74295</xdr:rowOff>
    </xdr:from>
    <xdr:to>
      <xdr:col>15</xdr:col>
      <xdr:colOff>50800</xdr:colOff>
      <xdr:row>39</xdr:row>
      <xdr:rowOff>87630</xdr:rowOff>
    </xdr:to>
    <xdr:cxnSp macro="">
      <xdr:nvCxnSpPr>
        <xdr:cNvPr id="80" name="直線コネクタ 79">
          <a:extLst>
            <a:ext uri="{FF2B5EF4-FFF2-40B4-BE49-F238E27FC236}">
              <a16:creationId xmlns:a16="http://schemas.microsoft.com/office/drawing/2014/main" id="{A0762EA1-7387-4008-A3E1-D794C8A45FBD}"/>
            </a:ext>
          </a:extLst>
        </xdr:cNvPr>
        <xdr:cNvCxnSpPr/>
      </xdr:nvCxnSpPr>
      <xdr:spPr>
        <a:xfrm>
          <a:off x="2019300" y="67608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170180</xdr:rowOff>
    </xdr:from>
    <xdr:to>
      <xdr:col>6</xdr:col>
      <xdr:colOff>38100</xdr:colOff>
      <xdr:row>39</xdr:row>
      <xdr:rowOff>100330</xdr:rowOff>
    </xdr:to>
    <xdr:sp macro="" textlink="">
      <xdr:nvSpPr>
        <xdr:cNvPr id="81" name="楕円 80">
          <a:extLst>
            <a:ext uri="{FF2B5EF4-FFF2-40B4-BE49-F238E27FC236}">
              <a16:creationId xmlns:a16="http://schemas.microsoft.com/office/drawing/2014/main" id="{F269C209-BD31-4EF1-A2F2-C69500320566}"/>
            </a:ext>
          </a:extLst>
        </xdr:cNvPr>
        <xdr:cNvSpPr/>
      </xdr:nvSpPr>
      <xdr:spPr>
        <a:xfrm>
          <a:off x="10795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49530</xdr:rowOff>
    </xdr:from>
    <xdr:to>
      <xdr:col>10</xdr:col>
      <xdr:colOff>114300</xdr:colOff>
      <xdr:row>39</xdr:row>
      <xdr:rowOff>74295</xdr:rowOff>
    </xdr:to>
    <xdr:cxnSp macro="">
      <xdr:nvCxnSpPr>
        <xdr:cNvPr id="82" name="直線コネクタ 81">
          <a:extLst>
            <a:ext uri="{FF2B5EF4-FFF2-40B4-BE49-F238E27FC236}">
              <a16:creationId xmlns:a16="http://schemas.microsoft.com/office/drawing/2014/main" id="{27855ABE-770D-451D-B7BA-E5F60548E572}"/>
            </a:ext>
          </a:extLst>
        </xdr:cNvPr>
        <xdr:cNvCxnSpPr/>
      </xdr:nvCxnSpPr>
      <xdr:spPr>
        <a:xfrm>
          <a:off x="1130300" y="67360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59707</xdr:rowOff>
    </xdr:from>
    <xdr:ext cx="405111" cy="259045"/>
    <xdr:sp macro="" textlink="">
      <xdr:nvSpPr>
        <xdr:cNvPr id="83" name="n_1aveValue【道路】&#10;有形固定資産減価償却率">
          <a:extLst>
            <a:ext uri="{FF2B5EF4-FFF2-40B4-BE49-F238E27FC236}">
              <a16:creationId xmlns:a16="http://schemas.microsoft.com/office/drawing/2014/main" id="{4EF3163A-016E-4F57-A814-F3FB797930A4}"/>
            </a:ext>
          </a:extLst>
        </xdr:cNvPr>
        <xdr:cNvSpPr txBox="1"/>
      </xdr:nvSpPr>
      <xdr:spPr>
        <a:xfrm>
          <a:off x="35820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52087</xdr:rowOff>
    </xdr:from>
    <xdr:ext cx="405111" cy="259045"/>
    <xdr:sp macro="" textlink="">
      <xdr:nvSpPr>
        <xdr:cNvPr id="84" name="n_2aveValue【道路】&#10;有形固定資産減価償却率">
          <a:extLst>
            <a:ext uri="{FF2B5EF4-FFF2-40B4-BE49-F238E27FC236}">
              <a16:creationId xmlns:a16="http://schemas.microsoft.com/office/drawing/2014/main" id="{7EE14FFE-99BD-469E-AB9B-F251FC386AE6}"/>
            </a:ext>
          </a:extLst>
        </xdr:cNvPr>
        <xdr:cNvSpPr txBox="1"/>
      </xdr:nvSpPr>
      <xdr:spPr>
        <a:xfrm>
          <a:off x="2705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25417</xdr:rowOff>
    </xdr:from>
    <xdr:ext cx="405111" cy="259045"/>
    <xdr:sp macro="" textlink="">
      <xdr:nvSpPr>
        <xdr:cNvPr id="85" name="n_3aveValue【道路】&#10;有形固定資産減価償却率">
          <a:extLst>
            <a:ext uri="{FF2B5EF4-FFF2-40B4-BE49-F238E27FC236}">
              <a16:creationId xmlns:a16="http://schemas.microsoft.com/office/drawing/2014/main" id="{F23D01B2-3E7C-434D-9D1B-C2403FB3E9B4}"/>
            </a:ext>
          </a:extLst>
        </xdr:cNvPr>
        <xdr:cNvSpPr txBox="1"/>
      </xdr:nvSpPr>
      <xdr:spPr>
        <a:xfrm>
          <a:off x="1816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86" name="n_4aveValue【道路】&#10;有形固定資産減価償却率">
          <a:extLst>
            <a:ext uri="{FF2B5EF4-FFF2-40B4-BE49-F238E27FC236}">
              <a16:creationId xmlns:a16="http://schemas.microsoft.com/office/drawing/2014/main" id="{C2B797F4-D514-4AC4-86B8-68AC44BCF518}"/>
            </a:ext>
          </a:extLst>
        </xdr:cNvPr>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152417</xdr:rowOff>
    </xdr:from>
    <xdr:ext cx="405111" cy="259045"/>
    <xdr:sp macro="" textlink="">
      <xdr:nvSpPr>
        <xdr:cNvPr id="87" name="n_1mainValue【道路】&#10;有形固定資産減価償却率">
          <a:extLst>
            <a:ext uri="{FF2B5EF4-FFF2-40B4-BE49-F238E27FC236}">
              <a16:creationId xmlns:a16="http://schemas.microsoft.com/office/drawing/2014/main" id="{EC88CE98-4C32-4A3B-B94E-03C2F160C2B8}"/>
            </a:ext>
          </a:extLst>
        </xdr:cNvPr>
        <xdr:cNvSpPr txBox="1"/>
      </xdr:nvSpPr>
      <xdr:spPr>
        <a:xfrm>
          <a:off x="3582044" y="683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129557</xdr:rowOff>
    </xdr:from>
    <xdr:ext cx="405111" cy="259045"/>
    <xdr:sp macro="" textlink="">
      <xdr:nvSpPr>
        <xdr:cNvPr id="88" name="n_2mainValue【道路】&#10;有形固定資産減価償却率">
          <a:extLst>
            <a:ext uri="{FF2B5EF4-FFF2-40B4-BE49-F238E27FC236}">
              <a16:creationId xmlns:a16="http://schemas.microsoft.com/office/drawing/2014/main" id="{6723197A-A4B3-4F09-BA5E-1B340D304028}"/>
            </a:ext>
          </a:extLst>
        </xdr:cNvPr>
        <xdr:cNvSpPr txBox="1"/>
      </xdr:nvSpPr>
      <xdr:spPr>
        <a:xfrm>
          <a:off x="2705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116222</xdr:rowOff>
    </xdr:from>
    <xdr:ext cx="405111" cy="259045"/>
    <xdr:sp macro="" textlink="">
      <xdr:nvSpPr>
        <xdr:cNvPr id="89" name="n_3mainValue【道路】&#10;有形固定資産減価償却率">
          <a:extLst>
            <a:ext uri="{FF2B5EF4-FFF2-40B4-BE49-F238E27FC236}">
              <a16:creationId xmlns:a16="http://schemas.microsoft.com/office/drawing/2014/main" id="{1514A3E6-FD20-45FC-BA86-2991BA331725}"/>
            </a:ext>
          </a:extLst>
        </xdr:cNvPr>
        <xdr:cNvSpPr txBox="1"/>
      </xdr:nvSpPr>
      <xdr:spPr>
        <a:xfrm>
          <a:off x="1816744" y="680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91457</xdr:rowOff>
    </xdr:from>
    <xdr:ext cx="405111" cy="259045"/>
    <xdr:sp macro="" textlink="">
      <xdr:nvSpPr>
        <xdr:cNvPr id="90" name="n_4mainValue【道路】&#10;有形固定資産減価償却率">
          <a:extLst>
            <a:ext uri="{FF2B5EF4-FFF2-40B4-BE49-F238E27FC236}">
              <a16:creationId xmlns:a16="http://schemas.microsoft.com/office/drawing/2014/main" id="{554E57B2-02A7-42BF-87A5-E2E3BB580155}"/>
            </a:ext>
          </a:extLst>
        </xdr:cNvPr>
        <xdr:cNvSpPr txBox="1"/>
      </xdr:nvSpPr>
      <xdr:spPr>
        <a:xfrm>
          <a:off x="927744" y="677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724DB3CA-7E8E-4826-876A-2D53712E36D2}"/>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85C7823-5B7B-46E6-9E15-ECFF4788A32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F86C429B-C1DA-44F4-A602-7B36CAA2606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39C443EE-BB2E-4D25-B174-EBB4D957471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B177358-4145-467D-9B5A-410DB0D1321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7738574-5179-4290-A6E4-88102C6B753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088A302-2083-4ECF-82EA-8663992AA76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881A99F-8036-41AB-B0FB-FD7B765D567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E699C1B2-9DB2-42C8-AC8B-0F08C326C76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B3F41E1-6842-4983-864B-45F492A25C8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AE4FBB2C-084B-485C-B729-307583CA7CED}"/>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ED836DA4-2B3E-4FF4-A912-A6D13A909655}"/>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AACB68B6-5ED7-4650-BE81-97F656B9AAFB}"/>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27E350AF-EC0B-4147-A93B-4C34F2C89136}"/>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515230DA-AA37-4331-89DB-380ECDD40ADA}"/>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81F38F91-B9EB-4D43-97CC-50B86522B718}"/>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BEC0295F-4BD2-4FB4-85FC-B58D178294DE}"/>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8DA8CC4B-44F5-4925-9C0F-C444254F8913}"/>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AA7F6CC3-1CCA-4D86-8229-62498E6526B8}"/>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15620</xdr:rowOff>
    </xdr:from>
    <xdr:ext cx="595419" cy="259045"/>
    <xdr:sp macro="" textlink="">
      <xdr:nvSpPr>
        <xdr:cNvPr id="110" name="テキスト ボックス 109">
          <a:extLst>
            <a:ext uri="{FF2B5EF4-FFF2-40B4-BE49-F238E27FC236}">
              <a16:creationId xmlns:a16="http://schemas.microsoft.com/office/drawing/2014/main" id="{2C1B8C94-FCD8-490C-934D-38EE639EB150}"/>
            </a:ext>
          </a:extLst>
        </xdr:cNvPr>
        <xdr:cNvSpPr txBox="1"/>
      </xdr:nvSpPr>
      <xdr:spPr>
        <a:xfrm>
          <a:off x="6008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5D0B8C5C-C8A2-49F5-AC3B-A17889363A7C}"/>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2" name="テキスト ボックス 111">
          <a:extLst>
            <a:ext uri="{FF2B5EF4-FFF2-40B4-BE49-F238E27FC236}">
              <a16:creationId xmlns:a16="http://schemas.microsoft.com/office/drawing/2014/main" id="{7AE9415F-D5A6-424F-A3DE-5C78D181C8B2}"/>
            </a:ext>
          </a:extLst>
        </xdr:cNvPr>
        <xdr:cNvSpPr txBox="1"/>
      </xdr:nvSpPr>
      <xdr:spPr>
        <a:xfrm>
          <a:off x="6008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8226C633-7242-4A87-95DD-BA39A017598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4" name="テキスト ボックス 113">
          <a:extLst>
            <a:ext uri="{FF2B5EF4-FFF2-40B4-BE49-F238E27FC236}">
              <a16:creationId xmlns:a16="http://schemas.microsoft.com/office/drawing/2014/main" id="{616E617F-7052-41F2-BB53-D8C4F32689B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867D5D3D-D17D-4C9F-8591-DCB7B13AB95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118676</xdr:rowOff>
    </xdr:from>
    <xdr:to>
      <xdr:col>54</xdr:col>
      <xdr:colOff>189865</xdr:colOff>
      <xdr:row>42</xdr:row>
      <xdr:rowOff>13063</xdr:rowOff>
    </xdr:to>
    <xdr:cxnSp macro="">
      <xdr:nvCxnSpPr>
        <xdr:cNvPr id="116" name="直線コネクタ 115">
          <a:extLst>
            <a:ext uri="{FF2B5EF4-FFF2-40B4-BE49-F238E27FC236}">
              <a16:creationId xmlns:a16="http://schemas.microsoft.com/office/drawing/2014/main" id="{9CF8C459-8210-4235-AD9D-AA6106003BCD}"/>
            </a:ext>
          </a:extLst>
        </xdr:cNvPr>
        <xdr:cNvCxnSpPr/>
      </xdr:nvCxnSpPr>
      <xdr:spPr>
        <a:xfrm flipV="1">
          <a:off x="10476865" y="5605076"/>
          <a:ext cx="0" cy="1608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16890</xdr:rowOff>
    </xdr:from>
    <xdr:ext cx="469744" cy="259045"/>
    <xdr:sp macro="" textlink="">
      <xdr:nvSpPr>
        <xdr:cNvPr id="117" name="【道路】&#10;一人当たり延長最小値テキスト">
          <a:extLst>
            <a:ext uri="{FF2B5EF4-FFF2-40B4-BE49-F238E27FC236}">
              <a16:creationId xmlns:a16="http://schemas.microsoft.com/office/drawing/2014/main" id="{659BF3CD-6972-474D-A08A-C5065345DAA5}"/>
            </a:ext>
          </a:extLst>
        </xdr:cNvPr>
        <xdr:cNvSpPr txBox="1"/>
      </xdr:nvSpPr>
      <xdr:spPr>
        <a:xfrm>
          <a:off x="10515600" y="72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13063</xdr:rowOff>
    </xdr:from>
    <xdr:to>
      <xdr:col>55</xdr:col>
      <xdr:colOff>88900</xdr:colOff>
      <xdr:row>42</xdr:row>
      <xdr:rowOff>13063</xdr:rowOff>
    </xdr:to>
    <xdr:cxnSp macro="">
      <xdr:nvCxnSpPr>
        <xdr:cNvPr id="118" name="直線コネクタ 117">
          <a:extLst>
            <a:ext uri="{FF2B5EF4-FFF2-40B4-BE49-F238E27FC236}">
              <a16:creationId xmlns:a16="http://schemas.microsoft.com/office/drawing/2014/main" id="{DB50D5DE-CC32-44AA-98F2-6185F107FD0E}"/>
            </a:ext>
          </a:extLst>
        </xdr:cNvPr>
        <xdr:cNvCxnSpPr/>
      </xdr:nvCxnSpPr>
      <xdr:spPr>
        <a:xfrm>
          <a:off x="10388600" y="721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65353</xdr:rowOff>
    </xdr:from>
    <xdr:ext cx="599010" cy="259045"/>
    <xdr:sp macro="" textlink="">
      <xdr:nvSpPr>
        <xdr:cNvPr id="119" name="【道路】&#10;一人当たり延長最大値テキスト">
          <a:extLst>
            <a:ext uri="{FF2B5EF4-FFF2-40B4-BE49-F238E27FC236}">
              <a16:creationId xmlns:a16="http://schemas.microsoft.com/office/drawing/2014/main" id="{B18DF695-8C5D-4D2A-97C2-2595906317B2}"/>
            </a:ext>
          </a:extLst>
        </xdr:cNvPr>
        <xdr:cNvSpPr txBox="1"/>
      </xdr:nvSpPr>
      <xdr:spPr>
        <a:xfrm>
          <a:off x="10515600" y="538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118676</xdr:rowOff>
    </xdr:from>
    <xdr:to>
      <xdr:col>55</xdr:col>
      <xdr:colOff>88900</xdr:colOff>
      <xdr:row>32</xdr:row>
      <xdr:rowOff>118676</xdr:rowOff>
    </xdr:to>
    <xdr:cxnSp macro="">
      <xdr:nvCxnSpPr>
        <xdr:cNvPr id="120" name="直線コネクタ 119">
          <a:extLst>
            <a:ext uri="{FF2B5EF4-FFF2-40B4-BE49-F238E27FC236}">
              <a16:creationId xmlns:a16="http://schemas.microsoft.com/office/drawing/2014/main" id="{66CA3D04-3F09-411B-9DFF-5C594785236A}"/>
            </a:ext>
          </a:extLst>
        </xdr:cNvPr>
        <xdr:cNvCxnSpPr/>
      </xdr:nvCxnSpPr>
      <xdr:spPr>
        <a:xfrm>
          <a:off x="10388600" y="560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79429</xdr:rowOff>
    </xdr:from>
    <xdr:ext cx="534377" cy="259045"/>
    <xdr:sp macro="" textlink="">
      <xdr:nvSpPr>
        <xdr:cNvPr id="121" name="【道路】&#10;一人当たり延長平均値テキスト">
          <a:extLst>
            <a:ext uri="{FF2B5EF4-FFF2-40B4-BE49-F238E27FC236}">
              <a16:creationId xmlns:a16="http://schemas.microsoft.com/office/drawing/2014/main" id="{2DFFD8E7-E7A4-420B-A4CF-E58470E83205}"/>
            </a:ext>
          </a:extLst>
        </xdr:cNvPr>
        <xdr:cNvSpPr txBox="1"/>
      </xdr:nvSpPr>
      <xdr:spPr>
        <a:xfrm>
          <a:off x="10515600" y="6937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101002</xdr:rowOff>
    </xdr:from>
    <xdr:to>
      <xdr:col>55</xdr:col>
      <xdr:colOff>50800</xdr:colOff>
      <xdr:row>41</xdr:row>
      <xdr:rowOff>31152</xdr:rowOff>
    </xdr:to>
    <xdr:sp macro="" textlink="">
      <xdr:nvSpPr>
        <xdr:cNvPr id="122" name="フローチャート: 判断 121">
          <a:extLst>
            <a:ext uri="{FF2B5EF4-FFF2-40B4-BE49-F238E27FC236}">
              <a16:creationId xmlns:a16="http://schemas.microsoft.com/office/drawing/2014/main" id="{74714886-0DE0-4656-B258-9CBE87D58515}"/>
            </a:ext>
          </a:extLst>
        </xdr:cNvPr>
        <xdr:cNvSpPr/>
      </xdr:nvSpPr>
      <xdr:spPr>
        <a:xfrm>
          <a:off x="10426700" y="695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105280</xdr:rowOff>
    </xdr:from>
    <xdr:to>
      <xdr:col>50</xdr:col>
      <xdr:colOff>165100</xdr:colOff>
      <xdr:row>41</xdr:row>
      <xdr:rowOff>35430</xdr:rowOff>
    </xdr:to>
    <xdr:sp macro="" textlink="">
      <xdr:nvSpPr>
        <xdr:cNvPr id="123" name="フローチャート: 判断 122">
          <a:extLst>
            <a:ext uri="{FF2B5EF4-FFF2-40B4-BE49-F238E27FC236}">
              <a16:creationId xmlns:a16="http://schemas.microsoft.com/office/drawing/2014/main" id="{5E886B47-5C72-4F72-8A83-5A93A35BB44A}"/>
            </a:ext>
          </a:extLst>
        </xdr:cNvPr>
        <xdr:cNvSpPr/>
      </xdr:nvSpPr>
      <xdr:spPr>
        <a:xfrm>
          <a:off x="9588500" y="696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115686</xdr:rowOff>
    </xdr:from>
    <xdr:to>
      <xdr:col>46</xdr:col>
      <xdr:colOff>38100</xdr:colOff>
      <xdr:row>41</xdr:row>
      <xdr:rowOff>45836</xdr:rowOff>
    </xdr:to>
    <xdr:sp macro="" textlink="">
      <xdr:nvSpPr>
        <xdr:cNvPr id="124" name="フローチャート: 判断 123">
          <a:extLst>
            <a:ext uri="{FF2B5EF4-FFF2-40B4-BE49-F238E27FC236}">
              <a16:creationId xmlns:a16="http://schemas.microsoft.com/office/drawing/2014/main" id="{63D81F32-4E22-4BC5-B9B8-D0E13A444079}"/>
            </a:ext>
          </a:extLst>
        </xdr:cNvPr>
        <xdr:cNvSpPr/>
      </xdr:nvSpPr>
      <xdr:spPr>
        <a:xfrm>
          <a:off x="8699500" y="697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131045</xdr:rowOff>
    </xdr:from>
    <xdr:to>
      <xdr:col>41</xdr:col>
      <xdr:colOff>101600</xdr:colOff>
      <xdr:row>41</xdr:row>
      <xdr:rowOff>61195</xdr:rowOff>
    </xdr:to>
    <xdr:sp macro="" textlink="">
      <xdr:nvSpPr>
        <xdr:cNvPr id="125" name="フローチャート: 判断 124">
          <a:extLst>
            <a:ext uri="{FF2B5EF4-FFF2-40B4-BE49-F238E27FC236}">
              <a16:creationId xmlns:a16="http://schemas.microsoft.com/office/drawing/2014/main" id="{3A737B8B-170A-4C69-9E44-3E9B17EDD8B2}"/>
            </a:ext>
          </a:extLst>
        </xdr:cNvPr>
        <xdr:cNvSpPr/>
      </xdr:nvSpPr>
      <xdr:spPr>
        <a:xfrm>
          <a:off x="7810500" y="698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127780</xdr:rowOff>
    </xdr:from>
    <xdr:to>
      <xdr:col>36</xdr:col>
      <xdr:colOff>165100</xdr:colOff>
      <xdr:row>41</xdr:row>
      <xdr:rowOff>57930</xdr:rowOff>
    </xdr:to>
    <xdr:sp macro="" textlink="">
      <xdr:nvSpPr>
        <xdr:cNvPr id="126" name="フローチャート: 判断 125">
          <a:extLst>
            <a:ext uri="{FF2B5EF4-FFF2-40B4-BE49-F238E27FC236}">
              <a16:creationId xmlns:a16="http://schemas.microsoft.com/office/drawing/2014/main" id="{1B8772F7-FDF3-4583-8396-2BF4FB8B803C}"/>
            </a:ext>
          </a:extLst>
        </xdr:cNvPr>
        <xdr:cNvSpPr/>
      </xdr:nvSpPr>
      <xdr:spPr>
        <a:xfrm>
          <a:off x="6921500" y="69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B58741D-FF71-49D9-9AAE-1FC07B2CA7C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96C38376-4D84-4770-B91A-798E1576468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CD9FFFB9-6A36-4580-AAAC-D01D1D39A68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1918921F-5050-436D-86B7-3FA551B58DB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C8BF2327-97D7-4809-B0F7-81797C414C8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146950</xdr:rowOff>
    </xdr:from>
    <xdr:to>
      <xdr:col>55</xdr:col>
      <xdr:colOff>50800</xdr:colOff>
      <xdr:row>40</xdr:row>
      <xdr:rowOff>77100</xdr:rowOff>
    </xdr:to>
    <xdr:sp macro="" textlink="">
      <xdr:nvSpPr>
        <xdr:cNvPr id="132" name="楕円 131">
          <a:extLst>
            <a:ext uri="{FF2B5EF4-FFF2-40B4-BE49-F238E27FC236}">
              <a16:creationId xmlns:a16="http://schemas.microsoft.com/office/drawing/2014/main" id="{A2225C3A-0E24-4751-AD2E-AAC11AE6EE23}"/>
            </a:ext>
          </a:extLst>
        </xdr:cNvPr>
        <xdr:cNvSpPr/>
      </xdr:nvSpPr>
      <xdr:spPr>
        <a:xfrm>
          <a:off x="10426700" y="683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169827</xdr:rowOff>
    </xdr:from>
    <xdr:ext cx="534377" cy="259045"/>
    <xdr:sp macro="" textlink="">
      <xdr:nvSpPr>
        <xdr:cNvPr id="133" name="【道路】&#10;一人当たり延長該当値テキスト">
          <a:extLst>
            <a:ext uri="{FF2B5EF4-FFF2-40B4-BE49-F238E27FC236}">
              <a16:creationId xmlns:a16="http://schemas.microsoft.com/office/drawing/2014/main" id="{0E433B4B-92E3-403C-A45A-3B6E2D6449FA}"/>
            </a:ext>
          </a:extLst>
        </xdr:cNvPr>
        <xdr:cNvSpPr txBox="1"/>
      </xdr:nvSpPr>
      <xdr:spPr>
        <a:xfrm>
          <a:off x="10515600" y="668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155234</xdr:rowOff>
    </xdr:from>
    <xdr:to>
      <xdr:col>50</xdr:col>
      <xdr:colOff>165100</xdr:colOff>
      <xdr:row>40</xdr:row>
      <xdr:rowOff>85384</xdr:rowOff>
    </xdr:to>
    <xdr:sp macro="" textlink="">
      <xdr:nvSpPr>
        <xdr:cNvPr id="134" name="楕円 133">
          <a:extLst>
            <a:ext uri="{FF2B5EF4-FFF2-40B4-BE49-F238E27FC236}">
              <a16:creationId xmlns:a16="http://schemas.microsoft.com/office/drawing/2014/main" id="{65F86DB5-5D12-4AC0-ABE1-A2E3BF9672FA}"/>
            </a:ext>
          </a:extLst>
        </xdr:cNvPr>
        <xdr:cNvSpPr/>
      </xdr:nvSpPr>
      <xdr:spPr>
        <a:xfrm>
          <a:off x="9588500" y="684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26300</xdr:rowOff>
    </xdr:from>
    <xdr:to>
      <xdr:col>55</xdr:col>
      <xdr:colOff>0</xdr:colOff>
      <xdr:row>40</xdr:row>
      <xdr:rowOff>34584</xdr:rowOff>
    </xdr:to>
    <xdr:cxnSp macro="">
      <xdr:nvCxnSpPr>
        <xdr:cNvPr id="135" name="直線コネクタ 134">
          <a:extLst>
            <a:ext uri="{FF2B5EF4-FFF2-40B4-BE49-F238E27FC236}">
              <a16:creationId xmlns:a16="http://schemas.microsoft.com/office/drawing/2014/main" id="{58A5ACD7-A808-44F6-BD98-CDD159DB9CFF}"/>
            </a:ext>
          </a:extLst>
        </xdr:cNvPr>
        <xdr:cNvCxnSpPr/>
      </xdr:nvCxnSpPr>
      <xdr:spPr>
        <a:xfrm flipV="1">
          <a:off x="9639300" y="6884300"/>
          <a:ext cx="838200" cy="8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162625</xdr:rowOff>
    </xdr:from>
    <xdr:to>
      <xdr:col>46</xdr:col>
      <xdr:colOff>38100</xdr:colOff>
      <xdr:row>40</xdr:row>
      <xdr:rowOff>92775</xdr:rowOff>
    </xdr:to>
    <xdr:sp macro="" textlink="">
      <xdr:nvSpPr>
        <xdr:cNvPr id="136" name="楕円 135">
          <a:extLst>
            <a:ext uri="{FF2B5EF4-FFF2-40B4-BE49-F238E27FC236}">
              <a16:creationId xmlns:a16="http://schemas.microsoft.com/office/drawing/2014/main" id="{F8EEFE55-EFA3-42A3-A9CE-3AED7BD132B2}"/>
            </a:ext>
          </a:extLst>
        </xdr:cNvPr>
        <xdr:cNvSpPr/>
      </xdr:nvSpPr>
      <xdr:spPr>
        <a:xfrm>
          <a:off x="8699500" y="684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34584</xdr:rowOff>
    </xdr:from>
    <xdr:to>
      <xdr:col>50</xdr:col>
      <xdr:colOff>114300</xdr:colOff>
      <xdr:row>40</xdr:row>
      <xdr:rowOff>41975</xdr:rowOff>
    </xdr:to>
    <xdr:cxnSp macro="">
      <xdr:nvCxnSpPr>
        <xdr:cNvPr id="137" name="直線コネクタ 136">
          <a:extLst>
            <a:ext uri="{FF2B5EF4-FFF2-40B4-BE49-F238E27FC236}">
              <a16:creationId xmlns:a16="http://schemas.microsoft.com/office/drawing/2014/main" id="{790636DA-73FA-47B7-A454-03BB9CD2D7A6}"/>
            </a:ext>
          </a:extLst>
        </xdr:cNvPr>
        <xdr:cNvCxnSpPr/>
      </xdr:nvCxnSpPr>
      <xdr:spPr>
        <a:xfrm flipV="1">
          <a:off x="8750300" y="6892584"/>
          <a:ext cx="889000" cy="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169287</xdr:rowOff>
    </xdr:from>
    <xdr:to>
      <xdr:col>41</xdr:col>
      <xdr:colOff>101600</xdr:colOff>
      <xdr:row>40</xdr:row>
      <xdr:rowOff>99437</xdr:rowOff>
    </xdr:to>
    <xdr:sp macro="" textlink="">
      <xdr:nvSpPr>
        <xdr:cNvPr id="138" name="楕円 137">
          <a:extLst>
            <a:ext uri="{FF2B5EF4-FFF2-40B4-BE49-F238E27FC236}">
              <a16:creationId xmlns:a16="http://schemas.microsoft.com/office/drawing/2014/main" id="{EE5A2CB0-EAE4-40AC-B7F7-2C634BBFA84E}"/>
            </a:ext>
          </a:extLst>
        </xdr:cNvPr>
        <xdr:cNvSpPr/>
      </xdr:nvSpPr>
      <xdr:spPr>
        <a:xfrm>
          <a:off x="7810500" y="685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41975</xdr:rowOff>
    </xdr:from>
    <xdr:to>
      <xdr:col>45</xdr:col>
      <xdr:colOff>177800</xdr:colOff>
      <xdr:row>40</xdr:row>
      <xdr:rowOff>48637</xdr:rowOff>
    </xdr:to>
    <xdr:cxnSp macro="">
      <xdr:nvCxnSpPr>
        <xdr:cNvPr id="139" name="直線コネクタ 138">
          <a:extLst>
            <a:ext uri="{FF2B5EF4-FFF2-40B4-BE49-F238E27FC236}">
              <a16:creationId xmlns:a16="http://schemas.microsoft.com/office/drawing/2014/main" id="{004E4107-633E-43BE-A12C-C7873BE78AD1}"/>
            </a:ext>
          </a:extLst>
        </xdr:cNvPr>
        <xdr:cNvCxnSpPr/>
      </xdr:nvCxnSpPr>
      <xdr:spPr>
        <a:xfrm flipV="1">
          <a:off x="7861300" y="6899975"/>
          <a:ext cx="889000" cy="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4956</xdr:rowOff>
    </xdr:from>
    <xdr:to>
      <xdr:col>36</xdr:col>
      <xdr:colOff>165100</xdr:colOff>
      <xdr:row>40</xdr:row>
      <xdr:rowOff>106556</xdr:rowOff>
    </xdr:to>
    <xdr:sp macro="" textlink="">
      <xdr:nvSpPr>
        <xdr:cNvPr id="140" name="楕円 139">
          <a:extLst>
            <a:ext uri="{FF2B5EF4-FFF2-40B4-BE49-F238E27FC236}">
              <a16:creationId xmlns:a16="http://schemas.microsoft.com/office/drawing/2014/main" id="{25A41825-B073-4C6F-9DFE-B1B8D0D6CABA}"/>
            </a:ext>
          </a:extLst>
        </xdr:cNvPr>
        <xdr:cNvSpPr/>
      </xdr:nvSpPr>
      <xdr:spPr>
        <a:xfrm>
          <a:off x="6921500" y="686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48637</xdr:rowOff>
    </xdr:from>
    <xdr:to>
      <xdr:col>41</xdr:col>
      <xdr:colOff>50800</xdr:colOff>
      <xdr:row>40</xdr:row>
      <xdr:rowOff>55756</xdr:rowOff>
    </xdr:to>
    <xdr:cxnSp macro="">
      <xdr:nvCxnSpPr>
        <xdr:cNvPr id="141" name="直線コネクタ 140">
          <a:extLst>
            <a:ext uri="{FF2B5EF4-FFF2-40B4-BE49-F238E27FC236}">
              <a16:creationId xmlns:a16="http://schemas.microsoft.com/office/drawing/2014/main" id="{C47621E2-5B0F-4950-98FE-4A9FF7C1B327}"/>
            </a:ext>
          </a:extLst>
        </xdr:cNvPr>
        <xdr:cNvCxnSpPr/>
      </xdr:nvCxnSpPr>
      <xdr:spPr>
        <a:xfrm flipV="1">
          <a:off x="6972300" y="6906637"/>
          <a:ext cx="889000" cy="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26557</xdr:rowOff>
    </xdr:from>
    <xdr:ext cx="534377" cy="259045"/>
    <xdr:sp macro="" textlink="">
      <xdr:nvSpPr>
        <xdr:cNvPr id="142" name="n_1aveValue【道路】&#10;一人当たり延長">
          <a:extLst>
            <a:ext uri="{FF2B5EF4-FFF2-40B4-BE49-F238E27FC236}">
              <a16:creationId xmlns:a16="http://schemas.microsoft.com/office/drawing/2014/main" id="{CDD5F2FF-37C3-4A24-81F0-66740C8E488F}"/>
            </a:ext>
          </a:extLst>
        </xdr:cNvPr>
        <xdr:cNvSpPr txBox="1"/>
      </xdr:nvSpPr>
      <xdr:spPr>
        <a:xfrm>
          <a:off x="9359411" y="705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36963</xdr:rowOff>
    </xdr:from>
    <xdr:ext cx="534377" cy="259045"/>
    <xdr:sp macro="" textlink="">
      <xdr:nvSpPr>
        <xdr:cNvPr id="143" name="n_2aveValue【道路】&#10;一人当たり延長">
          <a:extLst>
            <a:ext uri="{FF2B5EF4-FFF2-40B4-BE49-F238E27FC236}">
              <a16:creationId xmlns:a16="http://schemas.microsoft.com/office/drawing/2014/main" id="{CC444F8F-CEC5-41A0-877F-6AC4F0F55308}"/>
            </a:ext>
          </a:extLst>
        </xdr:cNvPr>
        <xdr:cNvSpPr txBox="1"/>
      </xdr:nvSpPr>
      <xdr:spPr>
        <a:xfrm>
          <a:off x="8483111" y="706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52322</xdr:rowOff>
    </xdr:from>
    <xdr:ext cx="534377" cy="259045"/>
    <xdr:sp macro="" textlink="">
      <xdr:nvSpPr>
        <xdr:cNvPr id="144" name="n_3aveValue【道路】&#10;一人当たり延長">
          <a:extLst>
            <a:ext uri="{FF2B5EF4-FFF2-40B4-BE49-F238E27FC236}">
              <a16:creationId xmlns:a16="http://schemas.microsoft.com/office/drawing/2014/main" id="{4FB58E24-3740-4F67-9762-5FD3E05B54F7}"/>
            </a:ext>
          </a:extLst>
        </xdr:cNvPr>
        <xdr:cNvSpPr txBox="1"/>
      </xdr:nvSpPr>
      <xdr:spPr>
        <a:xfrm>
          <a:off x="7594111" y="7081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49057</xdr:rowOff>
    </xdr:from>
    <xdr:ext cx="534377" cy="259045"/>
    <xdr:sp macro="" textlink="">
      <xdr:nvSpPr>
        <xdr:cNvPr id="145" name="n_4aveValue【道路】&#10;一人当たり延長">
          <a:extLst>
            <a:ext uri="{FF2B5EF4-FFF2-40B4-BE49-F238E27FC236}">
              <a16:creationId xmlns:a16="http://schemas.microsoft.com/office/drawing/2014/main" id="{9E163860-B67C-4217-B1A0-230D6AF2E26E}"/>
            </a:ext>
          </a:extLst>
        </xdr:cNvPr>
        <xdr:cNvSpPr txBox="1"/>
      </xdr:nvSpPr>
      <xdr:spPr>
        <a:xfrm>
          <a:off x="6705111" y="707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101911</xdr:rowOff>
    </xdr:from>
    <xdr:ext cx="534377" cy="259045"/>
    <xdr:sp macro="" textlink="">
      <xdr:nvSpPr>
        <xdr:cNvPr id="146" name="n_1mainValue【道路】&#10;一人当たり延長">
          <a:extLst>
            <a:ext uri="{FF2B5EF4-FFF2-40B4-BE49-F238E27FC236}">
              <a16:creationId xmlns:a16="http://schemas.microsoft.com/office/drawing/2014/main" id="{7EB8ED36-7C66-4294-8941-43535B939167}"/>
            </a:ext>
          </a:extLst>
        </xdr:cNvPr>
        <xdr:cNvSpPr txBox="1"/>
      </xdr:nvSpPr>
      <xdr:spPr>
        <a:xfrm>
          <a:off x="9359411" y="661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109302</xdr:rowOff>
    </xdr:from>
    <xdr:ext cx="534377" cy="259045"/>
    <xdr:sp macro="" textlink="">
      <xdr:nvSpPr>
        <xdr:cNvPr id="147" name="n_2mainValue【道路】&#10;一人当たり延長">
          <a:extLst>
            <a:ext uri="{FF2B5EF4-FFF2-40B4-BE49-F238E27FC236}">
              <a16:creationId xmlns:a16="http://schemas.microsoft.com/office/drawing/2014/main" id="{8131A610-D566-4F09-A524-413FC58AC808}"/>
            </a:ext>
          </a:extLst>
        </xdr:cNvPr>
        <xdr:cNvSpPr txBox="1"/>
      </xdr:nvSpPr>
      <xdr:spPr>
        <a:xfrm>
          <a:off x="8483111" y="662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115964</xdr:rowOff>
    </xdr:from>
    <xdr:ext cx="534377" cy="259045"/>
    <xdr:sp macro="" textlink="">
      <xdr:nvSpPr>
        <xdr:cNvPr id="148" name="n_3mainValue【道路】&#10;一人当たり延長">
          <a:extLst>
            <a:ext uri="{FF2B5EF4-FFF2-40B4-BE49-F238E27FC236}">
              <a16:creationId xmlns:a16="http://schemas.microsoft.com/office/drawing/2014/main" id="{6772BA63-5265-4B87-A463-A4255C052CD9}"/>
            </a:ext>
          </a:extLst>
        </xdr:cNvPr>
        <xdr:cNvSpPr txBox="1"/>
      </xdr:nvSpPr>
      <xdr:spPr>
        <a:xfrm>
          <a:off x="7594111" y="663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123083</xdr:rowOff>
    </xdr:from>
    <xdr:ext cx="534377" cy="259045"/>
    <xdr:sp macro="" textlink="">
      <xdr:nvSpPr>
        <xdr:cNvPr id="149" name="n_4mainValue【道路】&#10;一人当たり延長">
          <a:extLst>
            <a:ext uri="{FF2B5EF4-FFF2-40B4-BE49-F238E27FC236}">
              <a16:creationId xmlns:a16="http://schemas.microsoft.com/office/drawing/2014/main" id="{E708F698-B4FF-4D6D-AEBC-D08EDE5187D3}"/>
            </a:ext>
          </a:extLst>
        </xdr:cNvPr>
        <xdr:cNvSpPr txBox="1"/>
      </xdr:nvSpPr>
      <xdr:spPr>
        <a:xfrm>
          <a:off x="6705111" y="66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1594B3F9-3EFB-4FFC-92B8-1FB3D867D51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31991252-E318-4EDC-BAEB-81794FF8075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9C9FA3D0-0A4A-466C-BBA4-A40D51A5E6BE}"/>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4F9DA6B8-97D2-49FF-87C8-43CB59423C3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86E1297D-D67D-4138-B484-2BF7AD4DBD4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A6835684-817D-42B1-A971-07DFF91AE5E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96851ADB-8809-474B-BF6B-00C2A96E55F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BD913692-34A3-45CE-9F72-6A32041C12B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5BCC6BA9-6C90-4CA2-A93A-17BCF30236C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A25C5267-4799-4825-8FA5-54A086C2E64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D539BE54-9413-4DB9-862A-1241534E0F9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29E27FC6-04DF-401B-95B9-57AE1FFA300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2" name="テキスト ボックス 161">
          <a:extLst>
            <a:ext uri="{FF2B5EF4-FFF2-40B4-BE49-F238E27FC236}">
              <a16:creationId xmlns:a16="http://schemas.microsoft.com/office/drawing/2014/main" id="{A321B670-8AA9-4110-83B7-0DEB785A68E3}"/>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0C5DABB7-A2EE-449B-BDE0-7F3030CB2C54}"/>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EC57AC2B-D9F4-4B80-B689-3582258A219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C93DC04E-E27B-440E-B6C2-3B6C4960F5C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4487EE03-6BAA-4B34-BD9D-1692B25C2E0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D926099F-F00E-4089-B4EF-A47FAC2A7E5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199D6393-6D68-49CF-84C7-B38225D7DB7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F9930541-CFB6-4027-802A-102361967D5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0" name="テキスト ボックス 169">
          <a:extLst>
            <a:ext uri="{FF2B5EF4-FFF2-40B4-BE49-F238E27FC236}">
              <a16:creationId xmlns:a16="http://schemas.microsoft.com/office/drawing/2014/main" id="{312F2F42-D7DC-4A1F-A8C9-0C7E5014C63D}"/>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81B69A0F-E85A-46F8-8D26-7F9DEB2EFA5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7848FE56-8DCE-4121-A650-EE349E1AC2F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133350</xdr:rowOff>
    </xdr:to>
    <xdr:cxnSp macro="">
      <xdr:nvCxnSpPr>
        <xdr:cNvPr id="173" name="直線コネクタ 172">
          <a:extLst>
            <a:ext uri="{FF2B5EF4-FFF2-40B4-BE49-F238E27FC236}">
              <a16:creationId xmlns:a16="http://schemas.microsoft.com/office/drawing/2014/main" id="{6261CD58-5D62-4E18-8B57-9F69E562D274}"/>
            </a:ext>
          </a:extLst>
        </xdr:cNvPr>
        <xdr:cNvCxnSpPr/>
      </xdr:nvCxnSpPr>
      <xdr:spPr>
        <a:xfrm flipV="1">
          <a:off x="4634865" y="95440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137177</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69091ABB-3111-46B7-B444-4FB767569460}"/>
            </a:ext>
          </a:extLst>
        </xdr:cNvPr>
        <xdr:cNvSpPr txBox="1"/>
      </xdr:nvSpPr>
      <xdr:spPr>
        <a:xfrm>
          <a:off x="4673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133350</xdr:rowOff>
    </xdr:from>
    <xdr:to>
      <xdr:col>24</xdr:col>
      <xdr:colOff>152400</xdr:colOff>
      <xdr:row>64</xdr:row>
      <xdr:rowOff>133350</xdr:rowOff>
    </xdr:to>
    <xdr:cxnSp macro="">
      <xdr:nvCxnSpPr>
        <xdr:cNvPr id="175" name="直線コネクタ 174">
          <a:extLst>
            <a:ext uri="{FF2B5EF4-FFF2-40B4-BE49-F238E27FC236}">
              <a16:creationId xmlns:a16="http://schemas.microsoft.com/office/drawing/2014/main" id="{39971944-D3F6-42B7-9DB6-893F568C8423}"/>
            </a:ext>
          </a:extLst>
        </xdr:cNvPr>
        <xdr:cNvCxnSpPr/>
      </xdr:nvCxnSpPr>
      <xdr:spPr>
        <a:xfrm>
          <a:off x="4546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B201119E-9B1C-4DA3-A420-3268673E6773}"/>
            </a:ext>
          </a:extLst>
        </xdr:cNvPr>
        <xdr:cNvSpPr txBox="1"/>
      </xdr:nvSpPr>
      <xdr:spPr>
        <a:xfrm>
          <a:off x="4673600" y="931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77" name="直線コネクタ 176">
          <a:extLst>
            <a:ext uri="{FF2B5EF4-FFF2-40B4-BE49-F238E27FC236}">
              <a16:creationId xmlns:a16="http://schemas.microsoft.com/office/drawing/2014/main" id="{2893FE35-ECA3-4A4B-B53D-96DA4998946F}"/>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29227</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24F3040F-671F-4B14-AAAE-219A8185F8A4}"/>
            </a:ext>
          </a:extLst>
        </xdr:cNvPr>
        <xdr:cNvSpPr txBox="1"/>
      </xdr:nvSpPr>
      <xdr:spPr>
        <a:xfrm>
          <a:off x="4673600" y="10487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xdr:rowOff>
    </xdr:from>
    <xdr:to>
      <xdr:col>24</xdr:col>
      <xdr:colOff>114300</xdr:colOff>
      <xdr:row>62</xdr:row>
      <xdr:rowOff>107950</xdr:rowOff>
    </xdr:to>
    <xdr:sp macro="" textlink="">
      <xdr:nvSpPr>
        <xdr:cNvPr id="179" name="フローチャート: 判断 178">
          <a:extLst>
            <a:ext uri="{FF2B5EF4-FFF2-40B4-BE49-F238E27FC236}">
              <a16:creationId xmlns:a16="http://schemas.microsoft.com/office/drawing/2014/main" id="{81BC46CF-837B-498E-804D-5B1BCCAE43BF}"/>
            </a:ext>
          </a:extLst>
        </xdr:cNvPr>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80" name="フローチャート: 判断 179">
          <a:extLst>
            <a:ext uri="{FF2B5EF4-FFF2-40B4-BE49-F238E27FC236}">
              <a16:creationId xmlns:a16="http://schemas.microsoft.com/office/drawing/2014/main" id="{2FD8204B-4E59-4C14-9CEF-B30283DD99FD}"/>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141605</xdr:rowOff>
    </xdr:from>
    <xdr:to>
      <xdr:col>15</xdr:col>
      <xdr:colOff>101600</xdr:colOff>
      <xdr:row>62</xdr:row>
      <xdr:rowOff>71755</xdr:rowOff>
    </xdr:to>
    <xdr:sp macro="" textlink="">
      <xdr:nvSpPr>
        <xdr:cNvPr id="181" name="フローチャート: 判断 180">
          <a:extLst>
            <a:ext uri="{FF2B5EF4-FFF2-40B4-BE49-F238E27FC236}">
              <a16:creationId xmlns:a16="http://schemas.microsoft.com/office/drawing/2014/main" id="{25682CE2-3A3E-4290-8A37-C5D9A78981E0}"/>
            </a:ext>
          </a:extLst>
        </xdr:cNvPr>
        <xdr:cNvSpPr/>
      </xdr:nvSpPr>
      <xdr:spPr>
        <a:xfrm>
          <a:off x="2857500" y="1060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113030</xdr:rowOff>
    </xdr:from>
    <xdr:to>
      <xdr:col>10</xdr:col>
      <xdr:colOff>165100</xdr:colOff>
      <xdr:row>62</xdr:row>
      <xdr:rowOff>43180</xdr:rowOff>
    </xdr:to>
    <xdr:sp macro="" textlink="">
      <xdr:nvSpPr>
        <xdr:cNvPr id="182" name="フローチャート: 判断 181">
          <a:extLst>
            <a:ext uri="{FF2B5EF4-FFF2-40B4-BE49-F238E27FC236}">
              <a16:creationId xmlns:a16="http://schemas.microsoft.com/office/drawing/2014/main" id="{11DA0D4D-7A08-4AEC-84EF-7930D9DB3BAC}"/>
            </a:ext>
          </a:extLst>
        </xdr:cNvPr>
        <xdr:cNvSpPr/>
      </xdr:nvSpPr>
      <xdr:spPr>
        <a:xfrm>
          <a:off x="1968500" y="1057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84455</xdr:rowOff>
    </xdr:from>
    <xdr:to>
      <xdr:col>6</xdr:col>
      <xdr:colOff>38100</xdr:colOff>
      <xdr:row>62</xdr:row>
      <xdr:rowOff>14605</xdr:rowOff>
    </xdr:to>
    <xdr:sp macro="" textlink="">
      <xdr:nvSpPr>
        <xdr:cNvPr id="183" name="フローチャート: 判断 182">
          <a:extLst>
            <a:ext uri="{FF2B5EF4-FFF2-40B4-BE49-F238E27FC236}">
              <a16:creationId xmlns:a16="http://schemas.microsoft.com/office/drawing/2014/main" id="{5E1A698D-D5A9-4D56-8E25-6B671A552A2E}"/>
            </a:ext>
          </a:extLst>
        </xdr:cNvPr>
        <xdr:cNvSpPr/>
      </xdr:nvSpPr>
      <xdr:spPr>
        <a:xfrm>
          <a:off x="107950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AEBE4431-7BBA-44E2-A434-8E8225C3277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7173655-4A2A-44F0-A21B-8F3860F7621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C22E5DF-4C95-42B7-B463-0B4FE0BA59D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C00B8914-8717-454F-A49F-8EBCDC8BC46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82173A0A-7A2F-40E0-A4C6-1A23450595E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92075</xdr:rowOff>
    </xdr:from>
    <xdr:to>
      <xdr:col>24</xdr:col>
      <xdr:colOff>114300</xdr:colOff>
      <xdr:row>63</xdr:row>
      <xdr:rowOff>22225</xdr:rowOff>
    </xdr:to>
    <xdr:sp macro="" textlink="">
      <xdr:nvSpPr>
        <xdr:cNvPr id="189" name="楕円 188">
          <a:extLst>
            <a:ext uri="{FF2B5EF4-FFF2-40B4-BE49-F238E27FC236}">
              <a16:creationId xmlns:a16="http://schemas.microsoft.com/office/drawing/2014/main" id="{95FE1A59-0C10-486F-BA07-7ED5804004FD}"/>
            </a:ext>
          </a:extLst>
        </xdr:cNvPr>
        <xdr:cNvSpPr/>
      </xdr:nvSpPr>
      <xdr:spPr>
        <a:xfrm>
          <a:off x="4584700" y="107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70502</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B575E85F-33B0-49FB-8667-9998035D50B4}"/>
            </a:ext>
          </a:extLst>
        </xdr:cNvPr>
        <xdr:cNvSpPr txBox="1"/>
      </xdr:nvSpPr>
      <xdr:spPr>
        <a:xfrm>
          <a:off x="4673600"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61595</xdr:rowOff>
    </xdr:from>
    <xdr:to>
      <xdr:col>20</xdr:col>
      <xdr:colOff>38100</xdr:colOff>
      <xdr:row>62</xdr:row>
      <xdr:rowOff>163195</xdr:rowOff>
    </xdr:to>
    <xdr:sp macro="" textlink="">
      <xdr:nvSpPr>
        <xdr:cNvPr id="191" name="楕円 190">
          <a:extLst>
            <a:ext uri="{FF2B5EF4-FFF2-40B4-BE49-F238E27FC236}">
              <a16:creationId xmlns:a16="http://schemas.microsoft.com/office/drawing/2014/main" id="{8659A20C-3CC5-410C-B9F1-FC9EAE03C773}"/>
            </a:ext>
          </a:extLst>
        </xdr:cNvPr>
        <xdr:cNvSpPr/>
      </xdr:nvSpPr>
      <xdr:spPr>
        <a:xfrm>
          <a:off x="3746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112395</xdr:rowOff>
    </xdr:from>
    <xdr:to>
      <xdr:col>24</xdr:col>
      <xdr:colOff>63500</xdr:colOff>
      <xdr:row>62</xdr:row>
      <xdr:rowOff>142875</xdr:rowOff>
    </xdr:to>
    <xdr:cxnSp macro="">
      <xdr:nvCxnSpPr>
        <xdr:cNvPr id="192" name="直線コネクタ 191">
          <a:extLst>
            <a:ext uri="{FF2B5EF4-FFF2-40B4-BE49-F238E27FC236}">
              <a16:creationId xmlns:a16="http://schemas.microsoft.com/office/drawing/2014/main" id="{F4922758-3BBF-4DCF-B6DA-7B079E149CD8}"/>
            </a:ext>
          </a:extLst>
        </xdr:cNvPr>
        <xdr:cNvCxnSpPr/>
      </xdr:nvCxnSpPr>
      <xdr:spPr>
        <a:xfrm>
          <a:off x="3797300" y="107422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29210</xdr:rowOff>
    </xdr:from>
    <xdr:to>
      <xdr:col>15</xdr:col>
      <xdr:colOff>101600</xdr:colOff>
      <xdr:row>62</xdr:row>
      <xdr:rowOff>130810</xdr:rowOff>
    </xdr:to>
    <xdr:sp macro="" textlink="">
      <xdr:nvSpPr>
        <xdr:cNvPr id="193" name="楕円 192">
          <a:extLst>
            <a:ext uri="{FF2B5EF4-FFF2-40B4-BE49-F238E27FC236}">
              <a16:creationId xmlns:a16="http://schemas.microsoft.com/office/drawing/2014/main" id="{F31E8F80-1786-468F-8EA2-E0AD18134433}"/>
            </a:ext>
          </a:extLst>
        </xdr:cNvPr>
        <xdr:cNvSpPr/>
      </xdr:nvSpPr>
      <xdr:spPr>
        <a:xfrm>
          <a:off x="2857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80010</xdr:rowOff>
    </xdr:from>
    <xdr:to>
      <xdr:col>19</xdr:col>
      <xdr:colOff>177800</xdr:colOff>
      <xdr:row>62</xdr:row>
      <xdr:rowOff>112395</xdr:rowOff>
    </xdr:to>
    <xdr:cxnSp macro="">
      <xdr:nvCxnSpPr>
        <xdr:cNvPr id="194" name="直線コネクタ 193">
          <a:extLst>
            <a:ext uri="{FF2B5EF4-FFF2-40B4-BE49-F238E27FC236}">
              <a16:creationId xmlns:a16="http://schemas.microsoft.com/office/drawing/2014/main" id="{6E2CAE71-F678-41CD-857F-EFE46DFF0DCE}"/>
            </a:ext>
          </a:extLst>
        </xdr:cNvPr>
        <xdr:cNvCxnSpPr/>
      </xdr:nvCxnSpPr>
      <xdr:spPr>
        <a:xfrm>
          <a:off x="2908300" y="1070991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168275</xdr:rowOff>
    </xdr:from>
    <xdr:to>
      <xdr:col>10</xdr:col>
      <xdr:colOff>165100</xdr:colOff>
      <xdr:row>62</xdr:row>
      <xdr:rowOff>98425</xdr:rowOff>
    </xdr:to>
    <xdr:sp macro="" textlink="">
      <xdr:nvSpPr>
        <xdr:cNvPr id="195" name="楕円 194">
          <a:extLst>
            <a:ext uri="{FF2B5EF4-FFF2-40B4-BE49-F238E27FC236}">
              <a16:creationId xmlns:a16="http://schemas.microsoft.com/office/drawing/2014/main" id="{F23D4B5E-9192-4967-BB0C-139A317385A8}"/>
            </a:ext>
          </a:extLst>
        </xdr:cNvPr>
        <xdr:cNvSpPr/>
      </xdr:nvSpPr>
      <xdr:spPr>
        <a:xfrm>
          <a:off x="1968500" y="1062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47625</xdr:rowOff>
    </xdr:from>
    <xdr:to>
      <xdr:col>15</xdr:col>
      <xdr:colOff>50800</xdr:colOff>
      <xdr:row>62</xdr:row>
      <xdr:rowOff>80010</xdr:rowOff>
    </xdr:to>
    <xdr:cxnSp macro="">
      <xdr:nvCxnSpPr>
        <xdr:cNvPr id="196" name="直線コネクタ 195">
          <a:extLst>
            <a:ext uri="{FF2B5EF4-FFF2-40B4-BE49-F238E27FC236}">
              <a16:creationId xmlns:a16="http://schemas.microsoft.com/office/drawing/2014/main" id="{3E80EF65-576A-4A8A-A5A3-3E3A5FA50EBF}"/>
            </a:ext>
          </a:extLst>
        </xdr:cNvPr>
        <xdr:cNvCxnSpPr/>
      </xdr:nvCxnSpPr>
      <xdr:spPr>
        <a:xfrm>
          <a:off x="2019300" y="106775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137795</xdr:rowOff>
    </xdr:from>
    <xdr:to>
      <xdr:col>6</xdr:col>
      <xdr:colOff>38100</xdr:colOff>
      <xdr:row>62</xdr:row>
      <xdr:rowOff>67945</xdr:rowOff>
    </xdr:to>
    <xdr:sp macro="" textlink="">
      <xdr:nvSpPr>
        <xdr:cNvPr id="197" name="楕円 196">
          <a:extLst>
            <a:ext uri="{FF2B5EF4-FFF2-40B4-BE49-F238E27FC236}">
              <a16:creationId xmlns:a16="http://schemas.microsoft.com/office/drawing/2014/main" id="{E805DA3D-15AD-4B4B-8DD8-BFA6E10CD7FF}"/>
            </a:ext>
          </a:extLst>
        </xdr:cNvPr>
        <xdr:cNvSpPr/>
      </xdr:nvSpPr>
      <xdr:spPr>
        <a:xfrm>
          <a:off x="10795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17145</xdr:rowOff>
    </xdr:from>
    <xdr:to>
      <xdr:col>10</xdr:col>
      <xdr:colOff>114300</xdr:colOff>
      <xdr:row>62</xdr:row>
      <xdr:rowOff>47625</xdr:rowOff>
    </xdr:to>
    <xdr:cxnSp macro="">
      <xdr:nvCxnSpPr>
        <xdr:cNvPr id="198" name="直線コネクタ 197">
          <a:extLst>
            <a:ext uri="{FF2B5EF4-FFF2-40B4-BE49-F238E27FC236}">
              <a16:creationId xmlns:a16="http://schemas.microsoft.com/office/drawing/2014/main" id="{328D9A69-F993-465F-A507-7B16F75272AA}"/>
            </a:ext>
          </a:extLst>
        </xdr:cNvPr>
        <xdr:cNvCxnSpPr/>
      </xdr:nvCxnSpPr>
      <xdr:spPr>
        <a:xfrm>
          <a:off x="1130300" y="106470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103522</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740FF9F9-47AD-4E80-8396-3B5013FC81A9}"/>
            </a:ext>
          </a:extLst>
        </xdr:cNvPr>
        <xdr:cNvSpPr txBox="1"/>
      </xdr:nvSpPr>
      <xdr:spPr>
        <a:xfrm>
          <a:off x="3582044" y="10390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88282</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A732438F-FF45-4FD3-9B75-85888D877DAF}"/>
            </a:ext>
          </a:extLst>
        </xdr:cNvPr>
        <xdr:cNvSpPr txBox="1"/>
      </xdr:nvSpPr>
      <xdr:spPr>
        <a:xfrm>
          <a:off x="2705744" y="1037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59707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978DDA84-2A6F-4D53-B73A-D0FB6C105619}"/>
            </a:ext>
          </a:extLst>
        </xdr:cNvPr>
        <xdr:cNvSpPr txBox="1"/>
      </xdr:nvSpPr>
      <xdr:spPr>
        <a:xfrm>
          <a:off x="1816744" y="1034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31132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817DA72-C131-45F7-ADFD-E06D95EAA3ED}"/>
            </a:ext>
          </a:extLst>
        </xdr:cNvPr>
        <xdr:cNvSpPr txBox="1"/>
      </xdr:nvSpPr>
      <xdr:spPr>
        <a:xfrm>
          <a:off x="927744"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154322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366F8DA1-1DBF-44C1-B255-206414A381F6}"/>
            </a:ext>
          </a:extLst>
        </xdr:cNvPr>
        <xdr:cNvSpPr txBox="1"/>
      </xdr:nvSpPr>
      <xdr:spPr>
        <a:xfrm>
          <a:off x="3582044" y="1078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121937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DFD502E9-DDAF-4BA1-8A01-D57DB9F2A588}"/>
            </a:ext>
          </a:extLst>
        </xdr:cNvPr>
        <xdr:cNvSpPr txBox="1"/>
      </xdr:nvSpPr>
      <xdr:spPr>
        <a:xfrm>
          <a:off x="2705744" y="1075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89552</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B5E9454-C76F-4B94-BFE5-BEF1A8B87F4A}"/>
            </a:ext>
          </a:extLst>
        </xdr:cNvPr>
        <xdr:cNvSpPr txBox="1"/>
      </xdr:nvSpPr>
      <xdr:spPr>
        <a:xfrm>
          <a:off x="1816744" y="10719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59072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D27C614C-29E8-492C-A0B2-54071519206F}"/>
            </a:ext>
          </a:extLst>
        </xdr:cNvPr>
        <xdr:cNvSpPr txBox="1"/>
      </xdr:nvSpPr>
      <xdr:spPr>
        <a:xfrm>
          <a:off x="927744" y="106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FFF4C6A-B18F-4BB1-A4E2-A77FCA90789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A94547DA-9613-451D-9A53-FC4611CBB84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56B123A-AA28-4C1C-9C4D-56C1B8E22A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E2D3FA6A-CB2B-4200-8082-56CEA2934F3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2428F45-1F7C-45D2-B309-418840367E3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F476F8B-7554-49C6-AF0A-03AD3EBE42E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3E7E3D6-FA42-4C76-9B4D-86FA07424F9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52C006D1-94F6-4B36-8F14-47A1149E68B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83B8B648-8C47-4E7E-A048-27F444AAF72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ACFD0B9-17CA-4666-B961-5BE64FB60DF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844B551B-BA6A-4D7B-830C-28D1F9FAF9C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7D1CF22B-B835-4714-A951-FCEEE51C4F66}"/>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18288DBA-F697-4E5A-9D0E-5D85E6F3686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7C11B8B-6A2F-4571-BC10-45E67167CB0D}"/>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72CF1CA1-40A5-4536-B067-9B392E313D5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2A391069-512A-40E7-9FEE-AF58CB4BC6D2}"/>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E76235E9-D6B8-4ED5-BCFD-9441A6A4F30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14AE1D81-CF2C-471C-8039-1040577ABD11}"/>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B40BE16D-4AA4-406B-9E95-02EF50E375F6}"/>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3C581A1D-7508-4CC5-815D-8AFFEBAF07BE}"/>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E128040D-6B85-475F-BFCD-525DFED0962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68D2005C-D59F-4A8F-AF99-DF9ABB33EC83}"/>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C63978B2-6470-4AD8-BA3B-F6AEC0FDFDF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13708</xdr:rowOff>
    </xdr:from>
    <xdr:to>
      <xdr:col>54</xdr:col>
      <xdr:colOff>189865</xdr:colOff>
      <xdr:row>64</xdr:row>
      <xdr:rowOff>71376</xdr:rowOff>
    </xdr:to>
    <xdr:cxnSp macro="">
      <xdr:nvCxnSpPr>
        <xdr:cNvPr id="230" name="直線コネクタ 229">
          <a:extLst>
            <a:ext uri="{FF2B5EF4-FFF2-40B4-BE49-F238E27FC236}">
              <a16:creationId xmlns:a16="http://schemas.microsoft.com/office/drawing/2014/main" id="{F883C7C8-B175-45EB-8D1B-D4E954F79CFB}"/>
            </a:ext>
          </a:extLst>
        </xdr:cNvPr>
        <xdr:cNvCxnSpPr/>
      </xdr:nvCxnSpPr>
      <xdr:spPr>
        <a:xfrm flipV="1">
          <a:off x="10476865" y="9786358"/>
          <a:ext cx="0" cy="1257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75203</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540DF6D1-38A5-44A2-BF49-9DF931141E36}"/>
            </a:ext>
          </a:extLst>
        </xdr:cNvPr>
        <xdr:cNvSpPr txBox="1"/>
      </xdr:nvSpPr>
      <xdr:spPr>
        <a:xfrm>
          <a:off x="10515600" y="11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71376</xdr:rowOff>
    </xdr:from>
    <xdr:to>
      <xdr:col>55</xdr:col>
      <xdr:colOff>88900</xdr:colOff>
      <xdr:row>64</xdr:row>
      <xdr:rowOff>71376</xdr:rowOff>
    </xdr:to>
    <xdr:cxnSp macro="">
      <xdr:nvCxnSpPr>
        <xdr:cNvPr id="232" name="直線コネクタ 231">
          <a:extLst>
            <a:ext uri="{FF2B5EF4-FFF2-40B4-BE49-F238E27FC236}">
              <a16:creationId xmlns:a16="http://schemas.microsoft.com/office/drawing/2014/main" id="{6B67D15A-6DE9-4822-983D-48AFB002EC87}"/>
            </a:ext>
          </a:extLst>
        </xdr:cNvPr>
        <xdr:cNvCxnSpPr/>
      </xdr:nvCxnSpPr>
      <xdr:spPr>
        <a:xfrm>
          <a:off x="10388600" y="1104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131835</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9E6F1FF1-F349-4C28-86FA-CBAF17E2E887}"/>
            </a:ext>
          </a:extLst>
        </xdr:cNvPr>
        <xdr:cNvSpPr txBox="1"/>
      </xdr:nvSpPr>
      <xdr:spPr>
        <a:xfrm>
          <a:off x="10515600" y="95615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13708</xdr:rowOff>
    </xdr:from>
    <xdr:to>
      <xdr:col>55</xdr:col>
      <xdr:colOff>88900</xdr:colOff>
      <xdr:row>57</xdr:row>
      <xdr:rowOff>13708</xdr:rowOff>
    </xdr:to>
    <xdr:cxnSp macro="">
      <xdr:nvCxnSpPr>
        <xdr:cNvPr id="234" name="直線コネクタ 233">
          <a:extLst>
            <a:ext uri="{FF2B5EF4-FFF2-40B4-BE49-F238E27FC236}">
              <a16:creationId xmlns:a16="http://schemas.microsoft.com/office/drawing/2014/main" id="{2A6F9D72-D278-4808-B091-2F3ED6A04C71}"/>
            </a:ext>
          </a:extLst>
        </xdr:cNvPr>
        <xdr:cNvCxnSpPr/>
      </xdr:nvCxnSpPr>
      <xdr:spPr>
        <a:xfrm>
          <a:off x="10388600" y="9786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69241</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FB88B200-C0A3-4018-BB8E-E0D1FA615D7A}"/>
            </a:ext>
          </a:extLst>
        </xdr:cNvPr>
        <xdr:cNvSpPr txBox="1"/>
      </xdr:nvSpPr>
      <xdr:spPr>
        <a:xfrm>
          <a:off x="10515600" y="106991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90814</xdr:rowOff>
    </xdr:from>
    <xdr:to>
      <xdr:col>55</xdr:col>
      <xdr:colOff>50800</xdr:colOff>
      <xdr:row>63</xdr:row>
      <xdr:rowOff>20964</xdr:rowOff>
    </xdr:to>
    <xdr:sp macro="" textlink="">
      <xdr:nvSpPr>
        <xdr:cNvPr id="236" name="フローチャート: 判断 235">
          <a:extLst>
            <a:ext uri="{FF2B5EF4-FFF2-40B4-BE49-F238E27FC236}">
              <a16:creationId xmlns:a16="http://schemas.microsoft.com/office/drawing/2014/main" id="{2CB0C8E7-07ED-462A-8EA9-9F41D6705B78}"/>
            </a:ext>
          </a:extLst>
        </xdr:cNvPr>
        <xdr:cNvSpPr/>
      </xdr:nvSpPr>
      <xdr:spPr>
        <a:xfrm>
          <a:off x="10426700" y="10720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90906</xdr:rowOff>
    </xdr:from>
    <xdr:to>
      <xdr:col>50</xdr:col>
      <xdr:colOff>165100</xdr:colOff>
      <xdr:row>63</xdr:row>
      <xdr:rowOff>21056</xdr:rowOff>
    </xdr:to>
    <xdr:sp macro="" textlink="">
      <xdr:nvSpPr>
        <xdr:cNvPr id="237" name="フローチャート: 判断 236">
          <a:extLst>
            <a:ext uri="{FF2B5EF4-FFF2-40B4-BE49-F238E27FC236}">
              <a16:creationId xmlns:a16="http://schemas.microsoft.com/office/drawing/2014/main" id="{B9C8E6E7-1E48-4916-AF88-16D0101ACA0F}"/>
            </a:ext>
          </a:extLst>
        </xdr:cNvPr>
        <xdr:cNvSpPr/>
      </xdr:nvSpPr>
      <xdr:spPr>
        <a:xfrm>
          <a:off x="9588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93907</xdr:rowOff>
    </xdr:from>
    <xdr:to>
      <xdr:col>46</xdr:col>
      <xdr:colOff>38100</xdr:colOff>
      <xdr:row>63</xdr:row>
      <xdr:rowOff>24057</xdr:rowOff>
    </xdr:to>
    <xdr:sp macro="" textlink="">
      <xdr:nvSpPr>
        <xdr:cNvPr id="238" name="フローチャート: 判断 237">
          <a:extLst>
            <a:ext uri="{FF2B5EF4-FFF2-40B4-BE49-F238E27FC236}">
              <a16:creationId xmlns:a16="http://schemas.microsoft.com/office/drawing/2014/main" id="{6EAD9970-CD25-4D6C-96FC-7D5D17F0EE0D}"/>
            </a:ext>
          </a:extLst>
        </xdr:cNvPr>
        <xdr:cNvSpPr/>
      </xdr:nvSpPr>
      <xdr:spPr>
        <a:xfrm>
          <a:off x="8699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98289</xdr:rowOff>
    </xdr:from>
    <xdr:to>
      <xdr:col>41</xdr:col>
      <xdr:colOff>101600</xdr:colOff>
      <xdr:row>63</xdr:row>
      <xdr:rowOff>28439</xdr:rowOff>
    </xdr:to>
    <xdr:sp macro="" textlink="">
      <xdr:nvSpPr>
        <xdr:cNvPr id="239" name="フローチャート: 判断 238">
          <a:extLst>
            <a:ext uri="{FF2B5EF4-FFF2-40B4-BE49-F238E27FC236}">
              <a16:creationId xmlns:a16="http://schemas.microsoft.com/office/drawing/2014/main" id="{719B61FB-C9B7-4A64-8970-AFD69EAA37B9}"/>
            </a:ext>
          </a:extLst>
        </xdr:cNvPr>
        <xdr:cNvSpPr/>
      </xdr:nvSpPr>
      <xdr:spPr>
        <a:xfrm>
          <a:off x="7810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104742</xdr:rowOff>
    </xdr:from>
    <xdr:to>
      <xdr:col>36</xdr:col>
      <xdr:colOff>165100</xdr:colOff>
      <xdr:row>63</xdr:row>
      <xdr:rowOff>34892</xdr:rowOff>
    </xdr:to>
    <xdr:sp macro="" textlink="">
      <xdr:nvSpPr>
        <xdr:cNvPr id="240" name="フローチャート: 判断 239">
          <a:extLst>
            <a:ext uri="{FF2B5EF4-FFF2-40B4-BE49-F238E27FC236}">
              <a16:creationId xmlns:a16="http://schemas.microsoft.com/office/drawing/2014/main" id="{F7D695DB-A152-4C1E-B23C-B99D1DFFC88D}"/>
            </a:ext>
          </a:extLst>
        </xdr:cNvPr>
        <xdr:cNvSpPr/>
      </xdr:nvSpPr>
      <xdr:spPr>
        <a:xfrm>
          <a:off x="6921500" y="107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EC835CA-248F-4B1A-967A-C586863A1DB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8D3CD36-6846-45A7-A8C4-62675282B85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CD67B49-58B7-43EB-B116-AA0CF4F051D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0FEEBE0-75A6-4288-A7DC-F69258AFDBC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732B5F9-8E3D-4BB8-8D5B-D937A04BC32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37409</xdr:rowOff>
    </xdr:from>
    <xdr:to>
      <xdr:col>55</xdr:col>
      <xdr:colOff>50800</xdr:colOff>
      <xdr:row>61</xdr:row>
      <xdr:rowOff>139009</xdr:rowOff>
    </xdr:to>
    <xdr:sp macro="" textlink="">
      <xdr:nvSpPr>
        <xdr:cNvPr id="246" name="楕円 245">
          <a:extLst>
            <a:ext uri="{FF2B5EF4-FFF2-40B4-BE49-F238E27FC236}">
              <a16:creationId xmlns:a16="http://schemas.microsoft.com/office/drawing/2014/main" id="{054EE285-EABD-47E3-A5B8-138A7E1A6A97}"/>
            </a:ext>
          </a:extLst>
        </xdr:cNvPr>
        <xdr:cNvSpPr/>
      </xdr:nvSpPr>
      <xdr:spPr>
        <a:xfrm>
          <a:off x="10426700" y="1049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60286</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76249376-6263-48FF-86FE-A4DA4C9EF455}"/>
            </a:ext>
          </a:extLst>
        </xdr:cNvPr>
        <xdr:cNvSpPr txBox="1"/>
      </xdr:nvSpPr>
      <xdr:spPr>
        <a:xfrm>
          <a:off x="10515600" y="10347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47527</xdr:rowOff>
    </xdr:from>
    <xdr:to>
      <xdr:col>50</xdr:col>
      <xdr:colOff>165100</xdr:colOff>
      <xdr:row>61</xdr:row>
      <xdr:rowOff>149127</xdr:rowOff>
    </xdr:to>
    <xdr:sp macro="" textlink="">
      <xdr:nvSpPr>
        <xdr:cNvPr id="248" name="楕円 247">
          <a:extLst>
            <a:ext uri="{FF2B5EF4-FFF2-40B4-BE49-F238E27FC236}">
              <a16:creationId xmlns:a16="http://schemas.microsoft.com/office/drawing/2014/main" id="{E098945C-44BA-4BA9-AF86-6036C7BD5FAE}"/>
            </a:ext>
          </a:extLst>
        </xdr:cNvPr>
        <xdr:cNvSpPr/>
      </xdr:nvSpPr>
      <xdr:spPr>
        <a:xfrm>
          <a:off x="9588500" y="105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88209</xdr:rowOff>
    </xdr:from>
    <xdr:to>
      <xdr:col>55</xdr:col>
      <xdr:colOff>0</xdr:colOff>
      <xdr:row>61</xdr:row>
      <xdr:rowOff>98327</xdr:rowOff>
    </xdr:to>
    <xdr:cxnSp macro="">
      <xdr:nvCxnSpPr>
        <xdr:cNvPr id="249" name="直線コネクタ 248">
          <a:extLst>
            <a:ext uri="{FF2B5EF4-FFF2-40B4-BE49-F238E27FC236}">
              <a16:creationId xmlns:a16="http://schemas.microsoft.com/office/drawing/2014/main" id="{3AE8E09E-A76E-4D77-892D-2B3C51C1FD04}"/>
            </a:ext>
          </a:extLst>
        </xdr:cNvPr>
        <xdr:cNvCxnSpPr/>
      </xdr:nvCxnSpPr>
      <xdr:spPr>
        <a:xfrm flipV="1">
          <a:off x="9639300" y="10546659"/>
          <a:ext cx="838200" cy="1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56014</xdr:rowOff>
    </xdr:from>
    <xdr:to>
      <xdr:col>46</xdr:col>
      <xdr:colOff>38100</xdr:colOff>
      <xdr:row>61</xdr:row>
      <xdr:rowOff>157614</xdr:rowOff>
    </xdr:to>
    <xdr:sp macro="" textlink="">
      <xdr:nvSpPr>
        <xdr:cNvPr id="250" name="楕円 249">
          <a:extLst>
            <a:ext uri="{FF2B5EF4-FFF2-40B4-BE49-F238E27FC236}">
              <a16:creationId xmlns:a16="http://schemas.microsoft.com/office/drawing/2014/main" id="{191E8B8C-4CF2-4C50-814D-39B23A96B460}"/>
            </a:ext>
          </a:extLst>
        </xdr:cNvPr>
        <xdr:cNvSpPr/>
      </xdr:nvSpPr>
      <xdr:spPr>
        <a:xfrm>
          <a:off x="8699500" y="1051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98327</xdr:rowOff>
    </xdr:from>
    <xdr:to>
      <xdr:col>50</xdr:col>
      <xdr:colOff>114300</xdr:colOff>
      <xdr:row>61</xdr:row>
      <xdr:rowOff>106814</xdr:rowOff>
    </xdr:to>
    <xdr:cxnSp macro="">
      <xdr:nvCxnSpPr>
        <xdr:cNvPr id="251" name="直線コネクタ 250">
          <a:extLst>
            <a:ext uri="{FF2B5EF4-FFF2-40B4-BE49-F238E27FC236}">
              <a16:creationId xmlns:a16="http://schemas.microsoft.com/office/drawing/2014/main" id="{918054E4-B9CE-4AE0-8D7C-B2898F2DFF07}"/>
            </a:ext>
          </a:extLst>
        </xdr:cNvPr>
        <xdr:cNvCxnSpPr/>
      </xdr:nvCxnSpPr>
      <xdr:spPr>
        <a:xfrm flipV="1">
          <a:off x="8750300" y="10556777"/>
          <a:ext cx="889000" cy="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64345</xdr:rowOff>
    </xdr:from>
    <xdr:to>
      <xdr:col>41</xdr:col>
      <xdr:colOff>101600</xdr:colOff>
      <xdr:row>61</xdr:row>
      <xdr:rowOff>165945</xdr:rowOff>
    </xdr:to>
    <xdr:sp macro="" textlink="">
      <xdr:nvSpPr>
        <xdr:cNvPr id="252" name="楕円 251">
          <a:extLst>
            <a:ext uri="{FF2B5EF4-FFF2-40B4-BE49-F238E27FC236}">
              <a16:creationId xmlns:a16="http://schemas.microsoft.com/office/drawing/2014/main" id="{52070D4B-A581-4D07-A29A-7B24065C74CA}"/>
            </a:ext>
          </a:extLst>
        </xdr:cNvPr>
        <xdr:cNvSpPr/>
      </xdr:nvSpPr>
      <xdr:spPr>
        <a:xfrm>
          <a:off x="7810500" y="1052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106814</xdr:rowOff>
    </xdr:from>
    <xdr:to>
      <xdr:col>45</xdr:col>
      <xdr:colOff>177800</xdr:colOff>
      <xdr:row>61</xdr:row>
      <xdr:rowOff>115145</xdr:rowOff>
    </xdr:to>
    <xdr:cxnSp macro="">
      <xdr:nvCxnSpPr>
        <xdr:cNvPr id="253" name="直線コネクタ 252">
          <a:extLst>
            <a:ext uri="{FF2B5EF4-FFF2-40B4-BE49-F238E27FC236}">
              <a16:creationId xmlns:a16="http://schemas.microsoft.com/office/drawing/2014/main" id="{4C1431A6-17BE-439F-B7D7-33AC6D09F68B}"/>
            </a:ext>
          </a:extLst>
        </xdr:cNvPr>
        <xdr:cNvCxnSpPr/>
      </xdr:nvCxnSpPr>
      <xdr:spPr>
        <a:xfrm flipV="1">
          <a:off x="7861300" y="10565264"/>
          <a:ext cx="889000" cy="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72244</xdr:rowOff>
    </xdr:from>
    <xdr:to>
      <xdr:col>36</xdr:col>
      <xdr:colOff>165100</xdr:colOff>
      <xdr:row>62</xdr:row>
      <xdr:rowOff>2394</xdr:rowOff>
    </xdr:to>
    <xdr:sp macro="" textlink="">
      <xdr:nvSpPr>
        <xdr:cNvPr id="254" name="楕円 253">
          <a:extLst>
            <a:ext uri="{FF2B5EF4-FFF2-40B4-BE49-F238E27FC236}">
              <a16:creationId xmlns:a16="http://schemas.microsoft.com/office/drawing/2014/main" id="{C76F9CA4-413B-40B2-BCAA-8C6B43D1A928}"/>
            </a:ext>
          </a:extLst>
        </xdr:cNvPr>
        <xdr:cNvSpPr/>
      </xdr:nvSpPr>
      <xdr:spPr>
        <a:xfrm>
          <a:off x="6921500" y="1053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115145</xdr:rowOff>
    </xdr:from>
    <xdr:to>
      <xdr:col>41</xdr:col>
      <xdr:colOff>50800</xdr:colOff>
      <xdr:row>61</xdr:row>
      <xdr:rowOff>123044</xdr:rowOff>
    </xdr:to>
    <xdr:cxnSp macro="">
      <xdr:nvCxnSpPr>
        <xdr:cNvPr id="255" name="直線コネクタ 254">
          <a:extLst>
            <a:ext uri="{FF2B5EF4-FFF2-40B4-BE49-F238E27FC236}">
              <a16:creationId xmlns:a16="http://schemas.microsoft.com/office/drawing/2014/main" id="{3440DF75-D2AB-432A-BFBC-55A3E778FADC}"/>
            </a:ext>
          </a:extLst>
        </xdr:cNvPr>
        <xdr:cNvCxnSpPr/>
      </xdr:nvCxnSpPr>
      <xdr:spPr>
        <a:xfrm flipV="1">
          <a:off x="6972300" y="10573595"/>
          <a:ext cx="889000" cy="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12183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FF0BFCF1-59EC-4068-9692-23EA2DD3E9FF}"/>
            </a:ext>
          </a:extLst>
        </xdr:cNvPr>
        <xdr:cNvSpPr txBox="1"/>
      </xdr:nvSpPr>
      <xdr:spPr>
        <a:xfrm>
          <a:off x="93270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15184</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C1022868-8770-4A16-82AF-EFFD05CFDC66}"/>
            </a:ext>
          </a:extLst>
        </xdr:cNvPr>
        <xdr:cNvSpPr txBox="1"/>
      </xdr:nvSpPr>
      <xdr:spPr>
        <a:xfrm>
          <a:off x="8450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19566</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C4EC5DA-3FB1-4B7B-8A6E-344D29458596}"/>
            </a:ext>
          </a:extLst>
        </xdr:cNvPr>
        <xdr:cNvSpPr txBox="1"/>
      </xdr:nvSpPr>
      <xdr:spPr>
        <a:xfrm>
          <a:off x="7561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26019</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93777A0C-392B-40E2-8460-018753245B2B}"/>
            </a:ext>
          </a:extLst>
        </xdr:cNvPr>
        <xdr:cNvSpPr txBox="1"/>
      </xdr:nvSpPr>
      <xdr:spPr>
        <a:xfrm>
          <a:off x="6672795" y="10827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165654</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97E543CF-5317-41EF-BEED-CD6AB1D66477}"/>
            </a:ext>
          </a:extLst>
        </xdr:cNvPr>
        <xdr:cNvSpPr txBox="1"/>
      </xdr:nvSpPr>
      <xdr:spPr>
        <a:xfrm>
          <a:off x="9327095" y="10281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2691</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6C762B3E-15CF-4871-A325-B43DF8BCBFBB}"/>
            </a:ext>
          </a:extLst>
        </xdr:cNvPr>
        <xdr:cNvSpPr txBox="1"/>
      </xdr:nvSpPr>
      <xdr:spPr>
        <a:xfrm>
          <a:off x="8450795" y="10289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11022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A82AA3D5-D1AD-42B8-A17B-7FF74635B7A4}"/>
            </a:ext>
          </a:extLst>
        </xdr:cNvPr>
        <xdr:cNvSpPr txBox="1"/>
      </xdr:nvSpPr>
      <xdr:spPr>
        <a:xfrm>
          <a:off x="7561795" y="1029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18921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12A5D961-9ED6-48C9-AC58-18423584BB4B}"/>
            </a:ext>
          </a:extLst>
        </xdr:cNvPr>
        <xdr:cNvSpPr txBox="1"/>
      </xdr:nvSpPr>
      <xdr:spPr>
        <a:xfrm>
          <a:off x="6672795" y="1030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D35858C4-94AA-4DA0-B31D-ADE1E9F25D4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82153463-1E75-4ABB-B0C1-0D859FDDC05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2A4FC70C-8BE9-4BC5-94B2-C5C154251DC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2E04B1EF-52F1-4B95-A6CF-6431013E591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C983D182-CB49-4357-BC8F-36C4279EC5E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942E865E-23F8-4963-B202-27B5DB0BB16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F131C34-EA33-4D52-9EC9-4DE05AFAC33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E7543DCD-72CF-4C9E-884E-12AF514BC3C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17292998-F981-4568-9BBA-B8495C8C515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5D41A46D-3AF4-40D7-BDF0-04FFE8A26D3C}"/>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7B0C3A70-2764-4F0E-B579-B34030A563D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7253D45E-362B-4B35-B20A-713E8E65EA8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1CBBC682-2134-4429-9CD4-732115E45C0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CCB904BD-13EB-45F2-BAD6-10131E31746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4AEF270E-6B45-435B-9117-1562B66AE25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F9093C78-C5D8-4C2E-8774-FF42CB0FE4C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58BD9E36-58FA-44F7-A55E-163EF218392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6FA82416-224B-4D18-BB75-0BB2B935DB37}"/>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2206EA4F-019E-4FB0-9980-761A9EF2FF56}"/>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BFD18407-DC37-4FCD-B621-7189599FDD8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205227E2-7CE3-42DF-BD28-F50A62AEE72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E1DC309-0831-49AF-9A3F-888F8054C2E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CD3CFBD8-7682-427A-A8EF-0D57FF21DDF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BE4FCE61-2E1A-4E0A-A415-F7368F41F81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41911</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7B9CC930-6643-4225-8D78-D0F47780DD18}"/>
            </a:ext>
          </a:extLst>
        </xdr:cNvPr>
        <xdr:cNvCxnSpPr/>
      </xdr:nvCxnSpPr>
      <xdr:spPr>
        <a:xfrm flipV="1">
          <a:off x="4634865" y="13586461"/>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2AC40597-BFF8-4BD6-AA45-607953C5E6C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EE5F7D4A-3A55-46EC-A449-0A88C37AFBE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160038</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8C309AB4-89B8-4EE0-A39B-814AEACB4B58}"/>
            </a:ext>
          </a:extLst>
        </xdr:cNvPr>
        <xdr:cNvSpPr txBox="1"/>
      </xdr:nvSpPr>
      <xdr:spPr>
        <a:xfrm>
          <a:off x="4673600" y="1336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41911</xdr:rowOff>
    </xdr:from>
    <xdr:to>
      <xdr:col>24</xdr:col>
      <xdr:colOff>152400</xdr:colOff>
      <xdr:row>79</xdr:row>
      <xdr:rowOff>41911</xdr:rowOff>
    </xdr:to>
    <xdr:cxnSp macro="">
      <xdr:nvCxnSpPr>
        <xdr:cNvPr id="292" name="直線コネクタ 291">
          <a:extLst>
            <a:ext uri="{FF2B5EF4-FFF2-40B4-BE49-F238E27FC236}">
              <a16:creationId xmlns:a16="http://schemas.microsoft.com/office/drawing/2014/main" id="{966E7724-8DCE-40FC-ADF2-F19F90104210}"/>
            </a:ext>
          </a:extLst>
        </xdr:cNvPr>
        <xdr:cNvCxnSpPr/>
      </xdr:nvCxnSpPr>
      <xdr:spPr>
        <a:xfrm>
          <a:off x="4546600" y="13586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120032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92EA7355-847C-43C1-ACD6-6D8D07302D2B}"/>
            </a:ext>
          </a:extLst>
        </xdr:cNvPr>
        <xdr:cNvSpPr txBox="1"/>
      </xdr:nvSpPr>
      <xdr:spPr>
        <a:xfrm>
          <a:off x="4673600" y="1417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94" name="フローチャート: 判断 293">
          <a:extLst>
            <a:ext uri="{FF2B5EF4-FFF2-40B4-BE49-F238E27FC236}">
              <a16:creationId xmlns:a16="http://schemas.microsoft.com/office/drawing/2014/main" id="{4CCE878E-459A-4627-A935-2888137F06AF}"/>
            </a:ext>
          </a:extLst>
        </xdr:cNvPr>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128270</xdr:rowOff>
    </xdr:from>
    <xdr:to>
      <xdr:col>20</xdr:col>
      <xdr:colOff>38100</xdr:colOff>
      <xdr:row>83</xdr:row>
      <xdr:rowOff>58420</xdr:rowOff>
    </xdr:to>
    <xdr:sp macro="" textlink="">
      <xdr:nvSpPr>
        <xdr:cNvPr id="295" name="フローチャート: 判断 294">
          <a:extLst>
            <a:ext uri="{FF2B5EF4-FFF2-40B4-BE49-F238E27FC236}">
              <a16:creationId xmlns:a16="http://schemas.microsoft.com/office/drawing/2014/main" id="{6BD3D692-00B8-48EC-92C0-8DDCDFC994AD}"/>
            </a:ext>
          </a:extLst>
        </xdr:cNvPr>
        <xdr:cNvSpPr/>
      </xdr:nvSpPr>
      <xdr:spPr>
        <a:xfrm>
          <a:off x="3746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105411</xdr:rowOff>
    </xdr:from>
    <xdr:to>
      <xdr:col>15</xdr:col>
      <xdr:colOff>101600</xdr:colOff>
      <xdr:row>83</xdr:row>
      <xdr:rowOff>35561</xdr:rowOff>
    </xdr:to>
    <xdr:sp macro="" textlink="">
      <xdr:nvSpPr>
        <xdr:cNvPr id="296" name="フローチャート: 判断 295">
          <a:extLst>
            <a:ext uri="{FF2B5EF4-FFF2-40B4-BE49-F238E27FC236}">
              <a16:creationId xmlns:a16="http://schemas.microsoft.com/office/drawing/2014/main" id="{9DA2864A-8CFD-485E-BF9A-728121CB0F4E}"/>
            </a:ext>
          </a:extLst>
        </xdr:cNvPr>
        <xdr:cNvSpPr/>
      </xdr:nvSpPr>
      <xdr:spPr>
        <a:xfrm>
          <a:off x="2857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7" name="フローチャート: 判断 296">
          <a:extLst>
            <a:ext uri="{FF2B5EF4-FFF2-40B4-BE49-F238E27FC236}">
              <a16:creationId xmlns:a16="http://schemas.microsoft.com/office/drawing/2014/main" id="{ADAF6923-9C62-4D19-B01F-C3F9FDA9740D}"/>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59689</xdr:rowOff>
    </xdr:from>
    <xdr:to>
      <xdr:col>6</xdr:col>
      <xdr:colOff>38100</xdr:colOff>
      <xdr:row>82</xdr:row>
      <xdr:rowOff>161289</xdr:rowOff>
    </xdr:to>
    <xdr:sp macro="" textlink="">
      <xdr:nvSpPr>
        <xdr:cNvPr id="298" name="フローチャート: 判断 297">
          <a:extLst>
            <a:ext uri="{FF2B5EF4-FFF2-40B4-BE49-F238E27FC236}">
              <a16:creationId xmlns:a16="http://schemas.microsoft.com/office/drawing/2014/main" id="{411D3C92-4A5D-435E-9F9B-D16B8B0EBC37}"/>
            </a:ext>
          </a:extLst>
        </xdr:cNvPr>
        <xdr:cNvSpPr/>
      </xdr:nvSpPr>
      <xdr:spPr>
        <a:xfrm>
          <a:off x="1079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33CCB20-3996-47F9-B97A-1F1FBA7ACFE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EC812BB-14EC-48FF-891B-B570F2B0863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E5543BB-50D4-447A-B7AE-33A2EFB36A2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CB77F4C-04E2-4950-B504-6564126F269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41D85A3-B8B9-4DA0-86FD-B9B0E04C0B6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33020</xdr:rowOff>
    </xdr:from>
    <xdr:to>
      <xdr:col>24</xdr:col>
      <xdr:colOff>114300</xdr:colOff>
      <xdr:row>80</xdr:row>
      <xdr:rowOff>134620</xdr:rowOff>
    </xdr:to>
    <xdr:sp macro="" textlink="">
      <xdr:nvSpPr>
        <xdr:cNvPr id="304" name="楕円 303">
          <a:extLst>
            <a:ext uri="{FF2B5EF4-FFF2-40B4-BE49-F238E27FC236}">
              <a16:creationId xmlns:a16="http://schemas.microsoft.com/office/drawing/2014/main" id="{2E74DD47-4CA4-49F1-A244-0E075A097B54}"/>
            </a:ext>
          </a:extLst>
        </xdr:cNvPr>
        <xdr:cNvSpPr/>
      </xdr:nvSpPr>
      <xdr:spPr>
        <a:xfrm>
          <a:off x="458470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55897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169954B4-97CB-44C4-9D71-4F9F0B39A6E0}"/>
            </a:ext>
          </a:extLst>
        </xdr:cNvPr>
        <xdr:cNvSpPr txBox="1"/>
      </xdr:nvSpPr>
      <xdr:spPr>
        <a:xfrm>
          <a:off x="4673600"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116839</xdr:rowOff>
    </xdr:from>
    <xdr:to>
      <xdr:col>20</xdr:col>
      <xdr:colOff>38100</xdr:colOff>
      <xdr:row>81</xdr:row>
      <xdr:rowOff>46989</xdr:rowOff>
    </xdr:to>
    <xdr:sp macro="" textlink="">
      <xdr:nvSpPr>
        <xdr:cNvPr id="306" name="楕円 305">
          <a:extLst>
            <a:ext uri="{FF2B5EF4-FFF2-40B4-BE49-F238E27FC236}">
              <a16:creationId xmlns:a16="http://schemas.microsoft.com/office/drawing/2014/main" id="{CFD61307-A913-4426-83B4-16C171F96533}"/>
            </a:ext>
          </a:extLst>
        </xdr:cNvPr>
        <xdr:cNvSpPr/>
      </xdr:nvSpPr>
      <xdr:spPr>
        <a:xfrm>
          <a:off x="3746500" y="1383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83820</xdr:rowOff>
    </xdr:from>
    <xdr:to>
      <xdr:col>24</xdr:col>
      <xdr:colOff>63500</xdr:colOff>
      <xdr:row>80</xdr:row>
      <xdr:rowOff>167639</xdr:rowOff>
    </xdr:to>
    <xdr:cxnSp macro="">
      <xdr:nvCxnSpPr>
        <xdr:cNvPr id="307" name="直線コネクタ 306">
          <a:extLst>
            <a:ext uri="{FF2B5EF4-FFF2-40B4-BE49-F238E27FC236}">
              <a16:creationId xmlns:a16="http://schemas.microsoft.com/office/drawing/2014/main" id="{42CFBEBE-FEE8-4CC0-89EA-86BA180F5163}"/>
            </a:ext>
          </a:extLst>
        </xdr:cNvPr>
        <xdr:cNvCxnSpPr/>
      </xdr:nvCxnSpPr>
      <xdr:spPr>
        <a:xfrm flipV="1">
          <a:off x="3797300" y="13799820"/>
          <a:ext cx="8382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118745</xdr:rowOff>
    </xdr:from>
    <xdr:to>
      <xdr:col>15</xdr:col>
      <xdr:colOff>101600</xdr:colOff>
      <xdr:row>81</xdr:row>
      <xdr:rowOff>48895</xdr:rowOff>
    </xdr:to>
    <xdr:sp macro="" textlink="">
      <xdr:nvSpPr>
        <xdr:cNvPr id="308" name="楕円 307">
          <a:extLst>
            <a:ext uri="{FF2B5EF4-FFF2-40B4-BE49-F238E27FC236}">
              <a16:creationId xmlns:a16="http://schemas.microsoft.com/office/drawing/2014/main" id="{F8D3C6C4-753E-44C1-86C6-77A0DF14A870}"/>
            </a:ext>
          </a:extLst>
        </xdr:cNvPr>
        <xdr:cNvSpPr/>
      </xdr:nvSpPr>
      <xdr:spPr>
        <a:xfrm>
          <a:off x="2857500" y="1383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167639</xdr:rowOff>
    </xdr:from>
    <xdr:to>
      <xdr:col>19</xdr:col>
      <xdr:colOff>177800</xdr:colOff>
      <xdr:row>80</xdr:row>
      <xdr:rowOff>169545</xdr:rowOff>
    </xdr:to>
    <xdr:cxnSp macro="">
      <xdr:nvCxnSpPr>
        <xdr:cNvPr id="309" name="直線コネクタ 308">
          <a:extLst>
            <a:ext uri="{FF2B5EF4-FFF2-40B4-BE49-F238E27FC236}">
              <a16:creationId xmlns:a16="http://schemas.microsoft.com/office/drawing/2014/main" id="{29F0B46C-46FA-4CEA-A2C6-9324D44BFBB3}"/>
            </a:ext>
          </a:extLst>
        </xdr:cNvPr>
        <xdr:cNvCxnSpPr/>
      </xdr:nvCxnSpPr>
      <xdr:spPr>
        <a:xfrm flipV="1">
          <a:off x="2908300" y="138836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48261</xdr:rowOff>
    </xdr:from>
    <xdr:to>
      <xdr:col>10</xdr:col>
      <xdr:colOff>165100</xdr:colOff>
      <xdr:row>80</xdr:row>
      <xdr:rowOff>149861</xdr:rowOff>
    </xdr:to>
    <xdr:sp macro="" textlink="">
      <xdr:nvSpPr>
        <xdr:cNvPr id="310" name="楕円 309">
          <a:extLst>
            <a:ext uri="{FF2B5EF4-FFF2-40B4-BE49-F238E27FC236}">
              <a16:creationId xmlns:a16="http://schemas.microsoft.com/office/drawing/2014/main" id="{8AB0639C-2510-4327-986D-9A9AA3BDF747}"/>
            </a:ext>
          </a:extLst>
        </xdr:cNvPr>
        <xdr:cNvSpPr/>
      </xdr:nvSpPr>
      <xdr:spPr>
        <a:xfrm>
          <a:off x="1968500" y="137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99061</xdr:rowOff>
    </xdr:from>
    <xdr:to>
      <xdr:col>15</xdr:col>
      <xdr:colOff>50800</xdr:colOff>
      <xdr:row>80</xdr:row>
      <xdr:rowOff>169545</xdr:rowOff>
    </xdr:to>
    <xdr:cxnSp macro="">
      <xdr:nvCxnSpPr>
        <xdr:cNvPr id="311" name="直線コネクタ 310">
          <a:extLst>
            <a:ext uri="{FF2B5EF4-FFF2-40B4-BE49-F238E27FC236}">
              <a16:creationId xmlns:a16="http://schemas.microsoft.com/office/drawing/2014/main" id="{2D60C6C4-DD08-43A0-8717-76E457A33020}"/>
            </a:ext>
          </a:extLst>
        </xdr:cNvPr>
        <xdr:cNvCxnSpPr/>
      </xdr:nvCxnSpPr>
      <xdr:spPr>
        <a:xfrm>
          <a:off x="2019300" y="13815061"/>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21589</xdr:rowOff>
    </xdr:from>
    <xdr:to>
      <xdr:col>6</xdr:col>
      <xdr:colOff>38100</xdr:colOff>
      <xdr:row>80</xdr:row>
      <xdr:rowOff>123189</xdr:rowOff>
    </xdr:to>
    <xdr:sp macro="" textlink="">
      <xdr:nvSpPr>
        <xdr:cNvPr id="312" name="楕円 311">
          <a:extLst>
            <a:ext uri="{FF2B5EF4-FFF2-40B4-BE49-F238E27FC236}">
              <a16:creationId xmlns:a16="http://schemas.microsoft.com/office/drawing/2014/main" id="{D9ED342F-DCD7-4C49-865E-E68846B0DF6C}"/>
            </a:ext>
          </a:extLst>
        </xdr:cNvPr>
        <xdr:cNvSpPr/>
      </xdr:nvSpPr>
      <xdr:spPr>
        <a:xfrm>
          <a:off x="1079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72389</xdr:rowOff>
    </xdr:from>
    <xdr:to>
      <xdr:col>10</xdr:col>
      <xdr:colOff>114300</xdr:colOff>
      <xdr:row>80</xdr:row>
      <xdr:rowOff>99061</xdr:rowOff>
    </xdr:to>
    <xdr:cxnSp macro="">
      <xdr:nvCxnSpPr>
        <xdr:cNvPr id="313" name="直線コネクタ 312">
          <a:extLst>
            <a:ext uri="{FF2B5EF4-FFF2-40B4-BE49-F238E27FC236}">
              <a16:creationId xmlns:a16="http://schemas.microsoft.com/office/drawing/2014/main" id="{B5D8D175-38FA-4AC3-9C35-E1D54CF1875C}"/>
            </a:ext>
          </a:extLst>
        </xdr:cNvPr>
        <xdr:cNvCxnSpPr/>
      </xdr:nvCxnSpPr>
      <xdr:spPr>
        <a:xfrm>
          <a:off x="1130300" y="137883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49547</xdr:rowOff>
    </xdr:from>
    <xdr:ext cx="405111" cy="259045"/>
    <xdr:sp macro="" textlink="">
      <xdr:nvSpPr>
        <xdr:cNvPr id="314" name="n_1aveValue【公営住宅】&#10;有形固定資産減価償却率">
          <a:extLst>
            <a:ext uri="{FF2B5EF4-FFF2-40B4-BE49-F238E27FC236}">
              <a16:creationId xmlns:a16="http://schemas.microsoft.com/office/drawing/2014/main" id="{189FE8BC-24BF-4409-B1AD-4F09EB4BF898}"/>
            </a:ext>
          </a:extLst>
        </xdr:cNvPr>
        <xdr:cNvSpPr txBox="1"/>
      </xdr:nvSpPr>
      <xdr:spPr>
        <a:xfrm>
          <a:off x="358204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26688</xdr:rowOff>
    </xdr:from>
    <xdr:ext cx="405111" cy="259045"/>
    <xdr:sp macro="" textlink="">
      <xdr:nvSpPr>
        <xdr:cNvPr id="315" name="n_2aveValue【公営住宅】&#10;有形固定資産減価償却率">
          <a:extLst>
            <a:ext uri="{FF2B5EF4-FFF2-40B4-BE49-F238E27FC236}">
              <a16:creationId xmlns:a16="http://schemas.microsoft.com/office/drawing/2014/main" id="{45090519-FC25-4347-9075-911B6FBB082A}"/>
            </a:ext>
          </a:extLst>
        </xdr:cNvPr>
        <xdr:cNvSpPr txBox="1"/>
      </xdr:nvSpPr>
      <xdr:spPr>
        <a:xfrm>
          <a:off x="2705744" y="14257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6" name="n_3aveValue【公営住宅】&#10;有形固定資産減価償却率">
          <a:extLst>
            <a:ext uri="{FF2B5EF4-FFF2-40B4-BE49-F238E27FC236}">
              <a16:creationId xmlns:a16="http://schemas.microsoft.com/office/drawing/2014/main" id="{5EB765BF-C74C-4408-B76F-3F493F71673A}"/>
            </a:ext>
          </a:extLst>
        </xdr:cNvPr>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152416</xdr:rowOff>
    </xdr:from>
    <xdr:ext cx="405111" cy="259045"/>
    <xdr:sp macro="" textlink="">
      <xdr:nvSpPr>
        <xdr:cNvPr id="317" name="n_4aveValue【公営住宅】&#10;有形固定資産減価償却率">
          <a:extLst>
            <a:ext uri="{FF2B5EF4-FFF2-40B4-BE49-F238E27FC236}">
              <a16:creationId xmlns:a16="http://schemas.microsoft.com/office/drawing/2014/main" id="{E3165057-A44C-4987-8C70-60A91958A2A5}"/>
            </a:ext>
          </a:extLst>
        </xdr:cNvPr>
        <xdr:cNvSpPr txBox="1"/>
      </xdr:nvSpPr>
      <xdr:spPr>
        <a:xfrm>
          <a:off x="9277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63516</xdr:rowOff>
    </xdr:from>
    <xdr:ext cx="405111" cy="259045"/>
    <xdr:sp macro="" textlink="">
      <xdr:nvSpPr>
        <xdr:cNvPr id="318" name="n_1mainValue【公営住宅】&#10;有形固定資産減価償却率">
          <a:extLst>
            <a:ext uri="{FF2B5EF4-FFF2-40B4-BE49-F238E27FC236}">
              <a16:creationId xmlns:a16="http://schemas.microsoft.com/office/drawing/2014/main" id="{00CC3171-A198-4180-A2C4-12DCF5E495AB}"/>
            </a:ext>
          </a:extLst>
        </xdr:cNvPr>
        <xdr:cNvSpPr txBox="1"/>
      </xdr:nvSpPr>
      <xdr:spPr>
        <a:xfrm>
          <a:off x="3582044" y="1360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65422</xdr:rowOff>
    </xdr:from>
    <xdr:ext cx="405111" cy="259045"/>
    <xdr:sp macro="" textlink="">
      <xdr:nvSpPr>
        <xdr:cNvPr id="319" name="n_2mainValue【公営住宅】&#10;有形固定資産減価償却率">
          <a:extLst>
            <a:ext uri="{FF2B5EF4-FFF2-40B4-BE49-F238E27FC236}">
              <a16:creationId xmlns:a16="http://schemas.microsoft.com/office/drawing/2014/main" id="{E3238833-4AE8-4211-AD99-426EDCD065A6}"/>
            </a:ext>
          </a:extLst>
        </xdr:cNvPr>
        <xdr:cNvSpPr txBox="1"/>
      </xdr:nvSpPr>
      <xdr:spPr>
        <a:xfrm>
          <a:off x="2705744" y="1360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166388</xdr:rowOff>
    </xdr:from>
    <xdr:ext cx="405111" cy="259045"/>
    <xdr:sp macro="" textlink="">
      <xdr:nvSpPr>
        <xdr:cNvPr id="320" name="n_3mainValue【公営住宅】&#10;有形固定資産減価償却率">
          <a:extLst>
            <a:ext uri="{FF2B5EF4-FFF2-40B4-BE49-F238E27FC236}">
              <a16:creationId xmlns:a16="http://schemas.microsoft.com/office/drawing/2014/main" id="{FA642320-712E-4C65-9060-FCD794C3F6F1}"/>
            </a:ext>
          </a:extLst>
        </xdr:cNvPr>
        <xdr:cNvSpPr txBox="1"/>
      </xdr:nvSpPr>
      <xdr:spPr>
        <a:xfrm>
          <a:off x="1816744" y="13539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139716</xdr:rowOff>
    </xdr:from>
    <xdr:ext cx="405111" cy="259045"/>
    <xdr:sp macro="" textlink="">
      <xdr:nvSpPr>
        <xdr:cNvPr id="321" name="n_4mainValue【公営住宅】&#10;有形固定資産減価償却率">
          <a:extLst>
            <a:ext uri="{FF2B5EF4-FFF2-40B4-BE49-F238E27FC236}">
              <a16:creationId xmlns:a16="http://schemas.microsoft.com/office/drawing/2014/main" id="{4318CBD6-523D-4FD2-977A-1E8612454A97}"/>
            </a:ext>
          </a:extLst>
        </xdr:cNvPr>
        <xdr:cNvSpPr txBox="1"/>
      </xdr:nvSpPr>
      <xdr:spPr>
        <a:xfrm>
          <a:off x="9277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9CBAF987-0449-409F-81E5-6F9D0B71306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EA7780E7-3AFC-43F6-8449-E7090DF7664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D55B4EC1-8F27-470E-BF8B-E6CEE994467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24BEB794-8C90-428B-9772-37B5780EB61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4CF24218-EA46-49F8-B0F7-53070772566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4FF05107-5ABF-4DDC-BD3B-97F0237F93B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C4D00DA9-3573-4DF6-B74D-843C548C7311}"/>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C4099056-693A-4D41-B455-395CD44D5F6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2CB5956D-BD26-499E-AEB7-4268A8F44A4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F873648B-965F-4168-B545-32350957A9F3}"/>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2" name="直線コネクタ 331">
          <a:extLst>
            <a:ext uri="{FF2B5EF4-FFF2-40B4-BE49-F238E27FC236}">
              <a16:creationId xmlns:a16="http://schemas.microsoft.com/office/drawing/2014/main" id="{D9DA09A8-E5D9-4D15-AF45-3F9490EDA40F}"/>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3" name="テキスト ボックス 332">
          <a:extLst>
            <a:ext uri="{FF2B5EF4-FFF2-40B4-BE49-F238E27FC236}">
              <a16:creationId xmlns:a16="http://schemas.microsoft.com/office/drawing/2014/main" id="{1008741F-5E81-42E1-8670-427F571FAA04}"/>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4" name="直線コネクタ 333">
          <a:extLst>
            <a:ext uri="{FF2B5EF4-FFF2-40B4-BE49-F238E27FC236}">
              <a16:creationId xmlns:a16="http://schemas.microsoft.com/office/drawing/2014/main" id="{B5FBCA70-A325-4A4A-8E6B-92039395103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5" name="テキスト ボックス 334">
          <a:extLst>
            <a:ext uri="{FF2B5EF4-FFF2-40B4-BE49-F238E27FC236}">
              <a16:creationId xmlns:a16="http://schemas.microsoft.com/office/drawing/2014/main" id="{41A7A3AA-023E-4B85-99B3-5C966EA634F7}"/>
            </a:ext>
          </a:extLst>
        </xdr:cNvPr>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6" name="直線コネクタ 335">
          <a:extLst>
            <a:ext uri="{FF2B5EF4-FFF2-40B4-BE49-F238E27FC236}">
              <a16:creationId xmlns:a16="http://schemas.microsoft.com/office/drawing/2014/main" id="{9D48202A-0D0C-4724-A3E3-5B53F5CBE2BE}"/>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7" name="テキスト ボックス 336">
          <a:extLst>
            <a:ext uri="{FF2B5EF4-FFF2-40B4-BE49-F238E27FC236}">
              <a16:creationId xmlns:a16="http://schemas.microsoft.com/office/drawing/2014/main" id="{575088AE-E3B7-434E-91D9-C74480F9A9F3}"/>
            </a:ext>
          </a:extLst>
        </xdr:cNvPr>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8" name="直線コネクタ 337">
          <a:extLst>
            <a:ext uri="{FF2B5EF4-FFF2-40B4-BE49-F238E27FC236}">
              <a16:creationId xmlns:a16="http://schemas.microsoft.com/office/drawing/2014/main" id="{1CB7195C-B165-4E5E-99AE-DEE452B7E04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9" name="テキスト ボックス 338">
          <a:extLst>
            <a:ext uri="{FF2B5EF4-FFF2-40B4-BE49-F238E27FC236}">
              <a16:creationId xmlns:a16="http://schemas.microsoft.com/office/drawing/2014/main" id="{ED196766-12D7-4BC9-9122-0CEC7077F53E}"/>
            </a:ext>
          </a:extLst>
        </xdr:cNvPr>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E5729C84-6D15-4360-877A-BCEEB1920D5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id="{F3BF3E66-3EE8-4A06-BCCD-EF25299D2C4E}"/>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C28CFCA9-578A-41DF-8F47-069CEE8B241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88666</xdr:rowOff>
    </xdr:from>
    <xdr:to>
      <xdr:col>54</xdr:col>
      <xdr:colOff>189865</xdr:colOff>
      <xdr:row>86</xdr:row>
      <xdr:rowOff>33986</xdr:rowOff>
    </xdr:to>
    <xdr:cxnSp macro="">
      <xdr:nvCxnSpPr>
        <xdr:cNvPr id="343" name="直線コネクタ 342">
          <a:extLst>
            <a:ext uri="{FF2B5EF4-FFF2-40B4-BE49-F238E27FC236}">
              <a16:creationId xmlns:a16="http://schemas.microsoft.com/office/drawing/2014/main" id="{10E28750-B3C1-4B85-ADB4-9275AC0D3689}"/>
            </a:ext>
          </a:extLst>
        </xdr:cNvPr>
        <xdr:cNvCxnSpPr/>
      </xdr:nvCxnSpPr>
      <xdr:spPr>
        <a:xfrm flipV="1">
          <a:off x="10476865" y="13633216"/>
          <a:ext cx="0" cy="1145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37813</xdr:rowOff>
    </xdr:from>
    <xdr:ext cx="469744" cy="259045"/>
    <xdr:sp macro="" textlink="">
      <xdr:nvSpPr>
        <xdr:cNvPr id="344" name="【公営住宅】&#10;一人当たり面積最小値テキスト">
          <a:extLst>
            <a:ext uri="{FF2B5EF4-FFF2-40B4-BE49-F238E27FC236}">
              <a16:creationId xmlns:a16="http://schemas.microsoft.com/office/drawing/2014/main" id="{3F1B432F-5F7F-4B78-8339-1B10C6F6E0A2}"/>
            </a:ext>
          </a:extLst>
        </xdr:cNvPr>
        <xdr:cNvSpPr txBox="1"/>
      </xdr:nvSpPr>
      <xdr:spPr>
        <a:xfrm>
          <a:off x="10515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33986</xdr:rowOff>
    </xdr:from>
    <xdr:to>
      <xdr:col>55</xdr:col>
      <xdr:colOff>88900</xdr:colOff>
      <xdr:row>86</xdr:row>
      <xdr:rowOff>33986</xdr:rowOff>
    </xdr:to>
    <xdr:cxnSp macro="">
      <xdr:nvCxnSpPr>
        <xdr:cNvPr id="345" name="直線コネクタ 344">
          <a:extLst>
            <a:ext uri="{FF2B5EF4-FFF2-40B4-BE49-F238E27FC236}">
              <a16:creationId xmlns:a16="http://schemas.microsoft.com/office/drawing/2014/main" id="{C79576DE-CB39-4455-99D8-A086BBD4BB61}"/>
            </a:ext>
          </a:extLst>
        </xdr:cNvPr>
        <xdr:cNvCxnSpPr/>
      </xdr:nvCxnSpPr>
      <xdr:spPr>
        <a:xfrm>
          <a:off x="10388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35343</xdr:rowOff>
    </xdr:from>
    <xdr:ext cx="534377" cy="259045"/>
    <xdr:sp macro="" textlink="">
      <xdr:nvSpPr>
        <xdr:cNvPr id="346" name="【公営住宅】&#10;一人当たり面積最大値テキスト">
          <a:extLst>
            <a:ext uri="{FF2B5EF4-FFF2-40B4-BE49-F238E27FC236}">
              <a16:creationId xmlns:a16="http://schemas.microsoft.com/office/drawing/2014/main" id="{2B2C3F17-7FC8-4059-8BD9-E01D71A117E2}"/>
            </a:ext>
          </a:extLst>
        </xdr:cNvPr>
        <xdr:cNvSpPr txBox="1"/>
      </xdr:nvSpPr>
      <xdr:spPr>
        <a:xfrm>
          <a:off x="10515600" y="134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88666</xdr:rowOff>
    </xdr:from>
    <xdr:to>
      <xdr:col>55</xdr:col>
      <xdr:colOff>88900</xdr:colOff>
      <xdr:row>79</xdr:row>
      <xdr:rowOff>88666</xdr:rowOff>
    </xdr:to>
    <xdr:cxnSp macro="">
      <xdr:nvCxnSpPr>
        <xdr:cNvPr id="347" name="直線コネクタ 346">
          <a:extLst>
            <a:ext uri="{FF2B5EF4-FFF2-40B4-BE49-F238E27FC236}">
              <a16:creationId xmlns:a16="http://schemas.microsoft.com/office/drawing/2014/main" id="{DD5642BA-B3A6-40A5-855B-891C795D76FA}"/>
            </a:ext>
          </a:extLst>
        </xdr:cNvPr>
        <xdr:cNvCxnSpPr/>
      </xdr:nvCxnSpPr>
      <xdr:spPr>
        <a:xfrm>
          <a:off x="10388600" y="1363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79936</xdr:rowOff>
    </xdr:from>
    <xdr:ext cx="469744" cy="259045"/>
    <xdr:sp macro="" textlink="">
      <xdr:nvSpPr>
        <xdr:cNvPr id="348" name="【公営住宅】&#10;一人当たり面積平均値テキスト">
          <a:extLst>
            <a:ext uri="{FF2B5EF4-FFF2-40B4-BE49-F238E27FC236}">
              <a16:creationId xmlns:a16="http://schemas.microsoft.com/office/drawing/2014/main" id="{1E89A470-3FCE-4D45-B4F6-892C29B5C4CD}"/>
            </a:ext>
          </a:extLst>
        </xdr:cNvPr>
        <xdr:cNvSpPr txBox="1"/>
      </xdr:nvSpPr>
      <xdr:spPr>
        <a:xfrm>
          <a:off x="10515600" y="14653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101509</xdr:rowOff>
    </xdr:from>
    <xdr:to>
      <xdr:col>55</xdr:col>
      <xdr:colOff>50800</xdr:colOff>
      <xdr:row>86</xdr:row>
      <xdr:rowOff>31659</xdr:rowOff>
    </xdr:to>
    <xdr:sp macro="" textlink="">
      <xdr:nvSpPr>
        <xdr:cNvPr id="349" name="フローチャート: 判断 348">
          <a:extLst>
            <a:ext uri="{FF2B5EF4-FFF2-40B4-BE49-F238E27FC236}">
              <a16:creationId xmlns:a16="http://schemas.microsoft.com/office/drawing/2014/main" id="{4FB3F840-C447-4297-B33B-D2E9BF369102}"/>
            </a:ext>
          </a:extLst>
        </xdr:cNvPr>
        <xdr:cNvSpPr/>
      </xdr:nvSpPr>
      <xdr:spPr>
        <a:xfrm>
          <a:off x="10426700" y="14674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100457</xdr:rowOff>
    </xdr:from>
    <xdr:to>
      <xdr:col>50</xdr:col>
      <xdr:colOff>165100</xdr:colOff>
      <xdr:row>86</xdr:row>
      <xdr:rowOff>30607</xdr:rowOff>
    </xdr:to>
    <xdr:sp macro="" textlink="">
      <xdr:nvSpPr>
        <xdr:cNvPr id="350" name="フローチャート: 判断 349">
          <a:extLst>
            <a:ext uri="{FF2B5EF4-FFF2-40B4-BE49-F238E27FC236}">
              <a16:creationId xmlns:a16="http://schemas.microsoft.com/office/drawing/2014/main" id="{25548591-C74B-4686-82B0-CE6782435C2E}"/>
            </a:ext>
          </a:extLst>
        </xdr:cNvPr>
        <xdr:cNvSpPr/>
      </xdr:nvSpPr>
      <xdr:spPr>
        <a:xfrm>
          <a:off x="9588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101828</xdr:rowOff>
    </xdr:from>
    <xdr:to>
      <xdr:col>46</xdr:col>
      <xdr:colOff>38100</xdr:colOff>
      <xdr:row>86</xdr:row>
      <xdr:rowOff>31978</xdr:rowOff>
    </xdr:to>
    <xdr:sp macro="" textlink="">
      <xdr:nvSpPr>
        <xdr:cNvPr id="351" name="フローチャート: 判断 350">
          <a:extLst>
            <a:ext uri="{FF2B5EF4-FFF2-40B4-BE49-F238E27FC236}">
              <a16:creationId xmlns:a16="http://schemas.microsoft.com/office/drawing/2014/main" id="{01A3DD03-B1CE-4FBA-A573-915BF55C8603}"/>
            </a:ext>
          </a:extLst>
        </xdr:cNvPr>
        <xdr:cNvSpPr/>
      </xdr:nvSpPr>
      <xdr:spPr>
        <a:xfrm>
          <a:off x="8699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103338</xdr:rowOff>
    </xdr:from>
    <xdr:to>
      <xdr:col>41</xdr:col>
      <xdr:colOff>101600</xdr:colOff>
      <xdr:row>86</xdr:row>
      <xdr:rowOff>33488</xdr:rowOff>
    </xdr:to>
    <xdr:sp macro="" textlink="">
      <xdr:nvSpPr>
        <xdr:cNvPr id="352" name="フローチャート: 判断 351">
          <a:extLst>
            <a:ext uri="{FF2B5EF4-FFF2-40B4-BE49-F238E27FC236}">
              <a16:creationId xmlns:a16="http://schemas.microsoft.com/office/drawing/2014/main" id="{B4C0DEF7-D018-41E4-A376-412196BBBDD8}"/>
            </a:ext>
          </a:extLst>
        </xdr:cNvPr>
        <xdr:cNvSpPr/>
      </xdr:nvSpPr>
      <xdr:spPr>
        <a:xfrm>
          <a:off x="7810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104708</xdr:rowOff>
    </xdr:from>
    <xdr:to>
      <xdr:col>36</xdr:col>
      <xdr:colOff>165100</xdr:colOff>
      <xdr:row>86</xdr:row>
      <xdr:rowOff>34858</xdr:rowOff>
    </xdr:to>
    <xdr:sp macro="" textlink="">
      <xdr:nvSpPr>
        <xdr:cNvPr id="353" name="フローチャート: 判断 352">
          <a:extLst>
            <a:ext uri="{FF2B5EF4-FFF2-40B4-BE49-F238E27FC236}">
              <a16:creationId xmlns:a16="http://schemas.microsoft.com/office/drawing/2014/main" id="{CF550331-CFBA-4AD4-8161-4DA226349A6F}"/>
            </a:ext>
          </a:extLst>
        </xdr:cNvPr>
        <xdr:cNvSpPr/>
      </xdr:nvSpPr>
      <xdr:spPr>
        <a:xfrm>
          <a:off x="6921500" y="1467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5C2A454-DEA8-447D-B802-0427E3AE6EB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F4C2EC37-DCF8-42C2-9C36-C1833F91677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D9E43C6A-A0F7-4C16-A56B-D77B52B40FCC}"/>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29A7BD3-89F8-4352-9F8E-A125D8F5853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3C72FAD7-0D26-4850-8569-1C917B90FF7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99726</xdr:rowOff>
    </xdr:from>
    <xdr:to>
      <xdr:col>55</xdr:col>
      <xdr:colOff>50800</xdr:colOff>
      <xdr:row>86</xdr:row>
      <xdr:rowOff>29876</xdr:rowOff>
    </xdr:to>
    <xdr:sp macro="" textlink="">
      <xdr:nvSpPr>
        <xdr:cNvPr id="359" name="楕円 358">
          <a:extLst>
            <a:ext uri="{FF2B5EF4-FFF2-40B4-BE49-F238E27FC236}">
              <a16:creationId xmlns:a16="http://schemas.microsoft.com/office/drawing/2014/main" id="{5C309550-4923-477D-BEA2-F7224BC7B9B4}"/>
            </a:ext>
          </a:extLst>
        </xdr:cNvPr>
        <xdr:cNvSpPr/>
      </xdr:nvSpPr>
      <xdr:spPr>
        <a:xfrm>
          <a:off x="10426700" y="1467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59103</xdr:rowOff>
    </xdr:from>
    <xdr:ext cx="469744" cy="259045"/>
    <xdr:sp macro="" textlink="">
      <xdr:nvSpPr>
        <xdr:cNvPr id="360" name="【公営住宅】&#10;一人当たり面積該当値テキスト">
          <a:extLst>
            <a:ext uri="{FF2B5EF4-FFF2-40B4-BE49-F238E27FC236}">
              <a16:creationId xmlns:a16="http://schemas.microsoft.com/office/drawing/2014/main" id="{2F941CF5-8EC0-4D07-8954-A2D807055AE4}"/>
            </a:ext>
          </a:extLst>
        </xdr:cNvPr>
        <xdr:cNvSpPr txBox="1"/>
      </xdr:nvSpPr>
      <xdr:spPr>
        <a:xfrm>
          <a:off x="10515600" y="1446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104800</xdr:rowOff>
    </xdr:from>
    <xdr:to>
      <xdr:col>50</xdr:col>
      <xdr:colOff>165100</xdr:colOff>
      <xdr:row>86</xdr:row>
      <xdr:rowOff>34950</xdr:rowOff>
    </xdr:to>
    <xdr:sp macro="" textlink="">
      <xdr:nvSpPr>
        <xdr:cNvPr id="361" name="楕円 360">
          <a:extLst>
            <a:ext uri="{FF2B5EF4-FFF2-40B4-BE49-F238E27FC236}">
              <a16:creationId xmlns:a16="http://schemas.microsoft.com/office/drawing/2014/main" id="{DD3F7205-C9BD-4D1D-9BBB-94DC9C6D63E1}"/>
            </a:ext>
          </a:extLst>
        </xdr:cNvPr>
        <xdr:cNvSpPr/>
      </xdr:nvSpPr>
      <xdr:spPr>
        <a:xfrm>
          <a:off x="9588500" y="1467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150526</xdr:rowOff>
    </xdr:from>
    <xdr:to>
      <xdr:col>55</xdr:col>
      <xdr:colOff>0</xdr:colOff>
      <xdr:row>85</xdr:row>
      <xdr:rowOff>155600</xdr:rowOff>
    </xdr:to>
    <xdr:cxnSp macro="">
      <xdr:nvCxnSpPr>
        <xdr:cNvPr id="362" name="直線コネクタ 361">
          <a:extLst>
            <a:ext uri="{FF2B5EF4-FFF2-40B4-BE49-F238E27FC236}">
              <a16:creationId xmlns:a16="http://schemas.microsoft.com/office/drawing/2014/main" id="{2FA030A5-01E4-426E-AEAD-3603206D80F2}"/>
            </a:ext>
          </a:extLst>
        </xdr:cNvPr>
        <xdr:cNvCxnSpPr/>
      </xdr:nvCxnSpPr>
      <xdr:spPr>
        <a:xfrm flipV="1">
          <a:off x="9639300" y="14723776"/>
          <a:ext cx="838200" cy="5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107314</xdr:rowOff>
    </xdr:from>
    <xdr:to>
      <xdr:col>46</xdr:col>
      <xdr:colOff>38100</xdr:colOff>
      <xdr:row>86</xdr:row>
      <xdr:rowOff>37464</xdr:rowOff>
    </xdr:to>
    <xdr:sp macro="" textlink="">
      <xdr:nvSpPr>
        <xdr:cNvPr id="363" name="楕円 362">
          <a:extLst>
            <a:ext uri="{FF2B5EF4-FFF2-40B4-BE49-F238E27FC236}">
              <a16:creationId xmlns:a16="http://schemas.microsoft.com/office/drawing/2014/main" id="{DB7502AE-7F44-46C8-B7BB-5E2BB3478CE7}"/>
            </a:ext>
          </a:extLst>
        </xdr:cNvPr>
        <xdr:cNvSpPr/>
      </xdr:nvSpPr>
      <xdr:spPr>
        <a:xfrm>
          <a:off x="86995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155600</xdr:rowOff>
    </xdr:from>
    <xdr:to>
      <xdr:col>50</xdr:col>
      <xdr:colOff>114300</xdr:colOff>
      <xdr:row>85</xdr:row>
      <xdr:rowOff>158114</xdr:rowOff>
    </xdr:to>
    <xdr:cxnSp macro="">
      <xdr:nvCxnSpPr>
        <xdr:cNvPr id="364" name="直線コネクタ 363">
          <a:extLst>
            <a:ext uri="{FF2B5EF4-FFF2-40B4-BE49-F238E27FC236}">
              <a16:creationId xmlns:a16="http://schemas.microsoft.com/office/drawing/2014/main" id="{24AD2BB2-9C97-4835-B3CB-0323697BDD49}"/>
            </a:ext>
          </a:extLst>
        </xdr:cNvPr>
        <xdr:cNvCxnSpPr/>
      </xdr:nvCxnSpPr>
      <xdr:spPr>
        <a:xfrm flipV="1">
          <a:off x="8750300" y="14728850"/>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122220</xdr:rowOff>
    </xdr:from>
    <xdr:to>
      <xdr:col>41</xdr:col>
      <xdr:colOff>101600</xdr:colOff>
      <xdr:row>86</xdr:row>
      <xdr:rowOff>52370</xdr:rowOff>
    </xdr:to>
    <xdr:sp macro="" textlink="">
      <xdr:nvSpPr>
        <xdr:cNvPr id="365" name="楕円 364">
          <a:extLst>
            <a:ext uri="{FF2B5EF4-FFF2-40B4-BE49-F238E27FC236}">
              <a16:creationId xmlns:a16="http://schemas.microsoft.com/office/drawing/2014/main" id="{84D10CCB-472C-4E2B-A3C2-51BCC7C7D40B}"/>
            </a:ext>
          </a:extLst>
        </xdr:cNvPr>
        <xdr:cNvSpPr/>
      </xdr:nvSpPr>
      <xdr:spPr>
        <a:xfrm>
          <a:off x="7810500" y="1469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158114</xdr:rowOff>
    </xdr:from>
    <xdr:to>
      <xdr:col>45</xdr:col>
      <xdr:colOff>177800</xdr:colOff>
      <xdr:row>86</xdr:row>
      <xdr:rowOff>1570</xdr:rowOff>
    </xdr:to>
    <xdr:cxnSp macro="">
      <xdr:nvCxnSpPr>
        <xdr:cNvPr id="366" name="直線コネクタ 365">
          <a:extLst>
            <a:ext uri="{FF2B5EF4-FFF2-40B4-BE49-F238E27FC236}">
              <a16:creationId xmlns:a16="http://schemas.microsoft.com/office/drawing/2014/main" id="{936DD1C6-2F79-4608-B0BF-7BC3CE01E485}"/>
            </a:ext>
          </a:extLst>
        </xdr:cNvPr>
        <xdr:cNvCxnSpPr/>
      </xdr:nvCxnSpPr>
      <xdr:spPr>
        <a:xfrm flipV="1">
          <a:off x="7861300" y="14731364"/>
          <a:ext cx="889000" cy="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122814</xdr:rowOff>
    </xdr:from>
    <xdr:to>
      <xdr:col>36</xdr:col>
      <xdr:colOff>165100</xdr:colOff>
      <xdr:row>86</xdr:row>
      <xdr:rowOff>52964</xdr:rowOff>
    </xdr:to>
    <xdr:sp macro="" textlink="">
      <xdr:nvSpPr>
        <xdr:cNvPr id="367" name="楕円 366">
          <a:extLst>
            <a:ext uri="{FF2B5EF4-FFF2-40B4-BE49-F238E27FC236}">
              <a16:creationId xmlns:a16="http://schemas.microsoft.com/office/drawing/2014/main" id="{17FA2FDA-3856-4A5B-BDA3-F0D182A9848F}"/>
            </a:ext>
          </a:extLst>
        </xdr:cNvPr>
        <xdr:cNvSpPr/>
      </xdr:nvSpPr>
      <xdr:spPr>
        <a:xfrm>
          <a:off x="6921500" y="1469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1570</xdr:rowOff>
    </xdr:from>
    <xdr:to>
      <xdr:col>41</xdr:col>
      <xdr:colOff>50800</xdr:colOff>
      <xdr:row>86</xdr:row>
      <xdr:rowOff>2164</xdr:rowOff>
    </xdr:to>
    <xdr:cxnSp macro="">
      <xdr:nvCxnSpPr>
        <xdr:cNvPr id="368" name="直線コネクタ 367">
          <a:extLst>
            <a:ext uri="{FF2B5EF4-FFF2-40B4-BE49-F238E27FC236}">
              <a16:creationId xmlns:a16="http://schemas.microsoft.com/office/drawing/2014/main" id="{CD034E71-F850-4BE0-8AF4-24B307777A30}"/>
            </a:ext>
          </a:extLst>
        </xdr:cNvPr>
        <xdr:cNvCxnSpPr/>
      </xdr:nvCxnSpPr>
      <xdr:spPr>
        <a:xfrm flipV="1">
          <a:off x="6972300" y="14746270"/>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47134</xdr:rowOff>
    </xdr:from>
    <xdr:ext cx="469744" cy="259045"/>
    <xdr:sp macro="" textlink="">
      <xdr:nvSpPr>
        <xdr:cNvPr id="369" name="n_1aveValue【公営住宅】&#10;一人当たり面積">
          <a:extLst>
            <a:ext uri="{FF2B5EF4-FFF2-40B4-BE49-F238E27FC236}">
              <a16:creationId xmlns:a16="http://schemas.microsoft.com/office/drawing/2014/main" id="{05D3F306-5213-45BD-A169-6F3813AC9C07}"/>
            </a:ext>
          </a:extLst>
        </xdr:cNvPr>
        <xdr:cNvSpPr txBox="1"/>
      </xdr:nvSpPr>
      <xdr:spPr>
        <a:xfrm>
          <a:off x="93917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48505</xdr:rowOff>
    </xdr:from>
    <xdr:ext cx="469744" cy="259045"/>
    <xdr:sp macro="" textlink="">
      <xdr:nvSpPr>
        <xdr:cNvPr id="370" name="n_2aveValue【公営住宅】&#10;一人当たり面積">
          <a:extLst>
            <a:ext uri="{FF2B5EF4-FFF2-40B4-BE49-F238E27FC236}">
              <a16:creationId xmlns:a16="http://schemas.microsoft.com/office/drawing/2014/main" id="{24D412D1-C696-4AC0-AAAC-387704D87931}"/>
            </a:ext>
          </a:extLst>
        </xdr:cNvPr>
        <xdr:cNvSpPr txBox="1"/>
      </xdr:nvSpPr>
      <xdr:spPr>
        <a:xfrm>
          <a:off x="8515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50015</xdr:rowOff>
    </xdr:from>
    <xdr:ext cx="469744" cy="259045"/>
    <xdr:sp macro="" textlink="">
      <xdr:nvSpPr>
        <xdr:cNvPr id="371" name="n_3aveValue【公営住宅】&#10;一人当たり面積">
          <a:extLst>
            <a:ext uri="{FF2B5EF4-FFF2-40B4-BE49-F238E27FC236}">
              <a16:creationId xmlns:a16="http://schemas.microsoft.com/office/drawing/2014/main" id="{9DFBEC23-D9CD-415A-A9FF-1F286EC72400}"/>
            </a:ext>
          </a:extLst>
        </xdr:cNvPr>
        <xdr:cNvSpPr txBox="1"/>
      </xdr:nvSpPr>
      <xdr:spPr>
        <a:xfrm>
          <a:off x="7626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51385</xdr:rowOff>
    </xdr:from>
    <xdr:ext cx="469744" cy="259045"/>
    <xdr:sp macro="" textlink="">
      <xdr:nvSpPr>
        <xdr:cNvPr id="372" name="n_4aveValue【公営住宅】&#10;一人当たり面積">
          <a:extLst>
            <a:ext uri="{FF2B5EF4-FFF2-40B4-BE49-F238E27FC236}">
              <a16:creationId xmlns:a16="http://schemas.microsoft.com/office/drawing/2014/main" id="{A952B446-1114-4646-B4BD-175F207C57AA}"/>
            </a:ext>
          </a:extLst>
        </xdr:cNvPr>
        <xdr:cNvSpPr txBox="1"/>
      </xdr:nvSpPr>
      <xdr:spPr>
        <a:xfrm>
          <a:off x="6737427" y="1445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26077</xdr:rowOff>
    </xdr:from>
    <xdr:ext cx="469744" cy="259045"/>
    <xdr:sp macro="" textlink="">
      <xdr:nvSpPr>
        <xdr:cNvPr id="373" name="n_1mainValue【公営住宅】&#10;一人当たり面積">
          <a:extLst>
            <a:ext uri="{FF2B5EF4-FFF2-40B4-BE49-F238E27FC236}">
              <a16:creationId xmlns:a16="http://schemas.microsoft.com/office/drawing/2014/main" id="{9506BC97-A881-4518-A410-3E3B66CF7E35}"/>
            </a:ext>
          </a:extLst>
        </xdr:cNvPr>
        <xdr:cNvSpPr txBox="1"/>
      </xdr:nvSpPr>
      <xdr:spPr>
        <a:xfrm>
          <a:off x="9391727" y="14770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28591</xdr:rowOff>
    </xdr:from>
    <xdr:ext cx="469744" cy="259045"/>
    <xdr:sp macro="" textlink="">
      <xdr:nvSpPr>
        <xdr:cNvPr id="374" name="n_2mainValue【公営住宅】&#10;一人当たり面積">
          <a:extLst>
            <a:ext uri="{FF2B5EF4-FFF2-40B4-BE49-F238E27FC236}">
              <a16:creationId xmlns:a16="http://schemas.microsoft.com/office/drawing/2014/main" id="{CF16966B-76E4-4AFC-B1F7-F55AD27479CB}"/>
            </a:ext>
          </a:extLst>
        </xdr:cNvPr>
        <xdr:cNvSpPr txBox="1"/>
      </xdr:nvSpPr>
      <xdr:spPr>
        <a:xfrm>
          <a:off x="8515427" y="1477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43497</xdr:rowOff>
    </xdr:from>
    <xdr:ext cx="469744" cy="259045"/>
    <xdr:sp macro="" textlink="">
      <xdr:nvSpPr>
        <xdr:cNvPr id="375" name="n_3mainValue【公営住宅】&#10;一人当たり面積">
          <a:extLst>
            <a:ext uri="{FF2B5EF4-FFF2-40B4-BE49-F238E27FC236}">
              <a16:creationId xmlns:a16="http://schemas.microsoft.com/office/drawing/2014/main" id="{F7DD8A36-1F8D-42D3-B64B-52928284C7ED}"/>
            </a:ext>
          </a:extLst>
        </xdr:cNvPr>
        <xdr:cNvSpPr txBox="1"/>
      </xdr:nvSpPr>
      <xdr:spPr>
        <a:xfrm>
          <a:off x="7626427" y="14788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44091</xdr:rowOff>
    </xdr:from>
    <xdr:ext cx="469744" cy="259045"/>
    <xdr:sp macro="" textlink="">
      <xdr:nvSpPr>
        <xdr:cNvPr id="376" name="n_4mainValue【公営住宅】&#10;一人当たり面積">
          <a:extLst>
            <a:ext uri="{FF2B5EF4-FFF2-40B4-BE49-F238E27FC236}">
              <a16:creationId xmlns:a16="http://schemas.microsoft.com/office/drawing/2014/main" id="{7BFF1434-4C5D-4C69-9CFE-7A1E51273CC3}"/>
            </a:ext>
          </a:extLst>
        </xdr:cNvPr>
        <xdr:cNvSpPr txBox="1"/>
      </xdr:nvSpPr>
      <xdr:spPr>
        <a:xfrm>
          <a:off x="6737427" y="14788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F56012C1-7B9F-4DB8-A5F1-B5734FBCC96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E0AE6751-2CD0-4C70-813E-9B5A54C2A9D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6EC65567-36ED-4A99-A2A8-0E4AE11D8DA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9421E942-4577-4205-B65A-5080B87F1B05}"/>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08794235-8E03-4770-9AAD-CE4AFCC8D88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7D9F320D-0B53-4DDE-87E4-8463C49D275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9FFAA15F-5C0D-4B88-AA33-A1A5C1052CA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5B4DFF68-856D-4FDE-8EFB-4C529D588A5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D5C4B582-B66F-4A80-AB2F-5C2333D61C2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7C9991D7-275F-4459-8353-FAAA03906A3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2459EF6C-01F3-4F48-BE20-CAA9ABCF817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7FC48544-1DE3-4B5C-97BB-D7CC71B2979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41C8DA55-E948-451C-97AE-EB29E05579CC}"/>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9D91AC11-4B09-4D3B-A346-11477795546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7DC73E5A-F7AF-4F53-88A2-50335D72521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DFA0EB6D-EE6D-4BB6-8CCE-BBC8502EB82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7812F514-A983-4F5D-988A-C6351B3C982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9D60BFD7-8D06-465D-9715-C4AEB10E133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C8D13EC3-0843-4253-94E6-C92FCC84251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FE927111-91EB-4CC2-85AF-D343B8395D6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34461580-76DB-4F0E-AAF7-F2276D4C7A4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AEC1AEB7-42E1-44F8-9C4B-AE3EBEED2033}"/>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45678886-BEC3-441C-A9DA-7C6BE7266FF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D0FC48B8-B7D7-4F31-AD10-92729B1ED93F}"/>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1665FA2F-F877-4AD2-9141-3012AE7AD4D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31AFD8D8-8FBB-4290-BE4D-F268A4A9A66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A698A177-A382-4DCC-A871-78BC9D1987E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id="{122B179B-8CE0-4B6F-91AE-41D1CF20D97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id="{635E2337-8B0D-4AF4-87C0-F59E2931F03F}"/>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id="{89AC3D4C-2EA3-4E83-A12C-370D6FD2A37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id="{8BD08889-64AF-40CD-95F9-B0E8116DC34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id="{EA4904CD-307B-4420-B54E-1930E42634F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id="{8F5313FD-721C-43E4-BE52-5944E1511EDA}"/>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id="{1BF92153-032D-46A1-AFF2-5CDDFB3FB272}"/>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id="{C64249C0-ECC2-4934-BC18-83D887730EE7}"/>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id="{169B8C05-A70D-4503-A927-C2D3554DA5F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id="{AA41A59E-FABA-4B8E-8FB6-09506AB72B6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id="{537918B3-456E-4E40-83E0-895007CA177B}"/>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id="{A643D17D-03F7-4656-9445-8BF7461F501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61233466-7905-41D7-8930-4237FF877F5D}"/>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id="{067DCFDE-B231-406C-8607-F9E80ADAE96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id="{88037559-9E38-4DED-94FC-952037C4B590}"/>
            </a:ext>
          </a:extLst>
        </xdr:cNvPr>
        <xdr:cNvCxnSpPr/>
      </xdr:nvCxnSpPr>
      <xdr:spPr>
        <a:xfrm flipV="1">
          <a:off x="16318864" y="5773239"/>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id="{AE92B84B-4A38-454B-8EF1-91DC4355D58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id="{A778321B-CB6F-4AAD-AECD-988CEFECB04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id="{E62EA5FE-D1EB-4A7A-8C56-E64BB7D78849}"/>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2" name="直線コネクタ 421">
          <a:extLst>
            <a:ext uri="{FF2B5EF4-FFF2-40B4-BE49-F238E27FC236}">
              <a16:creationId xmlns:a16="http://schemas.microsoft.com/office/drawing/2014/main" id="{1F3A409A-4B90-49A1-BD71-FACF50D9AD27}"/>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id="{A490FF02-0975-4D7D-BCA9-951554FD0BED}"/>
            </a:ext>
          </a:extLst>
        </xdr:cNvPr>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424" name="フローチャート: 判断 423">
          <a:extLst>
            <a:ext uri="{FF2B5EF4-FFF2-40B4-BE49-F238E27FC236}">
              <a16:creationId xmlns:a16="http://schemas.microsoft.com/office/drawing/2014/main" id="{25B1A31D-B3CE-483D-B39A-7EF027316407}"/>
            </a:ext>
          </a:extLst>
        </xdr:cNvPr>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46627</xdr:rowOff>
    </xdr:from>
    <xdr:to>
      <xdr:col>81</xdr:col>
      <xdr:colOff>101600</xdr:colOff>
      <xdr:row>38</xdr:row>
      <xdr:rowOff>148227</xdr:rowOff>
    </xdr:to>
    <xdr:sp macro="" textlink="">
      <xdr:nvSpPr>
        <xdr:cNvPr id="425" name="フローチャート: 判断 424">
          <a:extLst>
            <a:ext uri="{FF2B5EF4-FFF2-40B4-BE49-F238E27FC236}">
              <a16:creationId xmlns:a16="http://schemas.microsoft.com/office/drawing/2014/main" id="{4EC9F641-F65D-47CF-80DC-34B0B44FE6FA}"/>
            </a:ext>
          </a:extLst>
        </xdr:cNvPr>
        <xdr:cNvSpPr/>
      </xdr:nvSpPr>
      <xdr:spPr>
        <a:xfrm>
          <a:off x="15430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17235</xdr:rowOff>
    </xdr:from>
    <xdr:to>
      <xdr:col>76</xdr:col>
      <xdr:colOff>165100</xdr:colOff>
      <xdr:row>38</xdr:row>
      <xdr:rowOff>118835</xdr:rowOff>
    </xdr:to>
    <xdr:sp macro="" textlink="">
      <xdr:nvSpPr>
        <xdr:cNvPr id="426" name="フローチャート: 判断 425">
          <a:extLst>
            <a:ext uri="{FF2B5EF4-FFF2-40B4-BE49-F238E27FC236}">
              <a16:creationId xmlns:a16="http://schemas.microsoft.com/office/drawing/2014/main" id="{8ED119E9-6463-4222-91C7-38B84E3B8C90}"/>
            </a:ext>
          </a:extLst>
        </xdr:cNvPr>
        <xdr:cNvSpPr/>
      </xdr:nvSpPr>
      <xdr:spPr>
        <a:xfrm>
          <a:off x="14541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7" name="フローチャート: 判断 426">
          <a:extLst>
            <a:ext uri="{FF2B5EF4-FFF2-40B4-BE49-F238E27FC236}">
              <a16:creationId xmlns:a16="http://schemas.microsoft.com/office/drawing/2014/main" id="{8C1562E6-576B-48D8-BA40-825BCF069B0E}"/>
            </a:ext>
          </a:extLst>
        </xdr:cNvPr>
        <xdr:cNvSpPr/>
      </xdr:nvSpPr>
      <xdr:spPr>
        <a:xfrm>
          <a:off x="13652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67854</xdr:rowOff>
    </xdr:from>
    <xdr:to>
      <xdr:col>67</xdr:col>
      <xdr:colOff>101600</xdr:colOff>
      <xdr:row>38</xdr:row>
      <xdr:rowOff>169454</xdr:rowOff>
    </xdr:to>
    <xdr:sp macro="" textlink="">
      <xdr:nvSpPr>
        <xdr:cNvPr id="428" name="フローチャート: 判断 427">
          <a:extLst>
            <a:ext uri="{FF2B5EF4-FFF2-40B4-BE49-F238E27FC236}">
              <a16:creationId xmlns:a16="http://schemas.microsoft.com/office/drawing/2014/main" id="{F875EC07-8496-40F0-8C0B-7F4719263AA0}"/>
            </a:ext>
          </a:extLst>
        </xdr:cNvPr>
        <xdr:cNvSpPr/>
      </xdr:nvSpPr>
      <xdr:spPr>
        <a:xfrm>
          <a:off x="12763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AB76E33-AEA1-4448-91F0-A689F26F83E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1985FA9-7A68-4C69-89E6-87D3A4647FE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CF5AF360-7D90-4177-A211-B34D897B397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4136804-CA0D-4C5D-99A6-6D82F43DDF8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A6E5A4D7-8536-4275-AD9B-5E46C528EA8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79284</xdr:rowOff>
    </xdr:from>
    <xdr:to>
      <xdr:col>85</xdr:col>
      <xdr:colOff>177800</xdr:colOff>
      <xdr:row>41</xdr:row>
      <xdr:rowOff>9434</xdr:rowOff>
    </xdr:to>
    <xdr:sp macro="" textlink="">
      <xdr:nvSpPr>
        <xdr:cNvPr id="434" name="楕円 433">
          <a:extLst>
            <a:ext uri="{FF2B5EF4-FFF2-40B4-BE49-F238E27FC236}">
              <a16:creationId xmlns:a16="http://schemas.microsoft.com/office/drawing/2014/main" id="{238607BA-922B-4A95-83B3-37B612341583}"/>
            </a:ext>
          </a:extLst>
        </xdr:cNvPr>
        <xdr:cNvSpPr/>
      </xdr:nvSpPr>
      <xdr:spPr>
        <a:xfrm>
          <a:off x="16268700" y="693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57711</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id="{481A16BF-2FD9-4FFC-AF73-70A7865AF7C8}"/>
            </a:ext>
          </a:extLst>
        </xdr:cNvPr>
        <xdr:cNvSpPr txBox="1"/>
      </xdr:nvSpPr>
      <xdr:spPr>
        <a:xfrm>
          <a:off x="16357600" y="691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72753</xdr:rowOff>
    </xdr:from>
    <xdr:to>
      <xdr:col>81</xdr:col>
      <xdr:colOff>101600</xdr:colOff>
      <xdr:row>41</xdr:row>
      <xdr:rowOff>2903</xdr:rowOff>
    </xdr:to>
    <xdr:sp macro="" textlink="">
      <xdr:nvSpPr>
        <xdr:cNvPr id="436" name="楕円 435">
          <a:extLst>
            <a:ext uri="{FF2B5EF4-FFF2-40B4-BE49-F238E27FC236}">
              <a16:creationId xmlns:a16="http://schemas.microsoft.com/office/drawing/2014/main" id="{E4699EE8-9AD5-46AA-9BC8-E1E72955C997}"/>
            </a:ext>
          </a:extLst>
        </xdr:cNvPr>
        <xdr:cNvSpPr/>
      </xdr:nvSpPr>
      <xdr:spPr>
        <a:xfrm>
          <a:off x="154305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123553</xdr:rowOff>
    </xdr:from>
    <xdr:to>
      <xdr:col>85</xdr:col>
      <xdr:colOff>127000</xdr:colOff>
      <xdr:row>40</xdr:row>
      <xdr:rowOff>130084</xdr:rowOff>
    </xdr:to>
    <xdr:cxnSp macro="">
      <xdr:nvCxnSpPr>
        <xdr:cNvPr id="437" name="直線コネクタ 436">
          <a:extLst>
            <a:ext uri="{FF2B5EF4-FFF2-40B4-BE49-F238E27FC236}">
              <a16:creationId xmlns:a16="http://schemas.microsoft.com/office/drawing/2014/main" id="{C08CCCEB-8B5F-4A7F-9FFF-93BF9667043C}"/>
            </a:ext>
          </a:extLst>
        </xdr:cNvPr>
        <xdr:cNvCxnSpPr/>
      </xdr:nvCxnSpPr>
      <xdr:spPr>
        <a:xfrm>
          <a:off x="15481300" y="6981553"/>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38463</xdr:rowOff>
    </xdr:from>
    <xdr:to>
      <xdr:col>76</xdr:col>
      <xdr:colOff>165100</xdr:colOff>
      <xdr:row>40</xdr:row>
      <xdr:rowOff>140063</xdr:rowOff>
    </xdr:to>
    <xdr:sp macro="" textlink="">
      <xdr:nvSpPr>
        <xdr:cNvPr id="438" name="楕円 437">
          <a:extLst>
            <a:ext uri="{FF2B5EF4-FFF2-40B4-BE49-F238E27FC236}">
              <a16:creationId xmlns:a16="http://schemas.microsoft.com/office/drawing/2014/main" id="{BB2D0F5D-EBF7-4BAB-9F62-15450C01131D}"/>
            </a:ext>
          </a:extLst>
        </xdr:cNvPr>
        <xdr:cNvSpPr/>
      </xdr:nvSpPr>
      <xdr:spPr>
        <a:xfrm>
          <a:off x="14541500" y="68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89263</xdr:rowOff>
    </xdr:from>
    <xdr:to>
      <xdr:col>81</xdr:col>
      <xdr:colOff>50800</xdr:colOff>
      <xdr:row>40</xdr:row>
      <xdr:rowOff>123553</xdr:rowOff>
    </xdr:to>
    <xdr:cxnSp macro="">
      <xdr:nvCxnSpPr>
        <xdr:cNvPr id="439" name="直線コネクタ 438">
          <a:extLst>
            <a:ext uri="{FF2B5EF4-FFF2-40B4-BE49-F238E27FC236}">
              <a16:creationId xmlns:a16="http://schemas.microsoft.com/office/drawing/2014/main" id="{4CAB9C26-ED97-4954-8326-41093DE6C00E}"/>
            </a:ext>
          </a:extLst>
        </xdr:cNvPr>
        <xdr:cNvCxnSpPr/>
      </xdr:nvCxnSpPr>
      <xdr:spPr>
        <a:xfrm>
          <a:off x="14592300" y="694726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59690</xdr:rowOff>
    </xdr:from>
    <xdr:to>
      <xdr:col>72</xdr:col>
      <xdr:colOff>38100</xdr:colOff>
      <xdr:row>40</xdr:row>
      <xdr:rowOff>161290</xdr:rowOff>
    </xdr:to>
    <xdr:sp macro="" textlink="">
      <xdr:nvSpPr>
        <xdr:cNvPr id="440" name="楕円 439">
          <a:extLst>
            <a:ext uri="{FF2B5EF4-FFF2-40B4-BE49-F238E27FC236}">
              <a16:creationId xmlns:a16="http://schemas.microsoft.com/office/drawing/2014/main" id="{25BD8BE8-F6FB-4A43-A6F6-A3213F7A8364}"/>
            </a:ext>
          </a:extLst>
        </xdr:cNvPr>
        <xdr:cNvSpPr/>
      </xdr:nvSpPr>
      <xdr:spPr>
        <a:xfrm>
          <a:off x="13652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89263</xdr:rowOff>
    </xdr:from>
    <xdr:to>
      <xdr:col>76</xdr:col>
      <xdr:colOff>114300</xdr:colOff>
      <xdr:row>40</xdr:row>
      <xdr:rowOff>110490</xdr:rowOff>
    </xdr:to>
    <xdr:cxnSp macro="">
      <xdr:nvCxnSpPr>
        <xdr:cNvPr id="441" name="直線コネクタ 440">
          <a:extLst>
            <a:ext uri="{FF2B5EF4-FFF2-40B4-BE49-F238E27FC236}">
              <a16:creationId xmlns:a16="http://schemas.microsoft.com/office/drawing/2014/main" id="{466A78DF-EA1F-47A8-8DBF-0D2888B5D863}"/>
            </a:ext>
          </a:extLst>
        </xdr:cNvPr>
        <xdr:cNvCxnSpPr/>
      </xdr:nvCxnSpPr>
      <xdr:spPr>
        <a:xfrm flipV="1">
          <a:off x="13703300" y="694726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18869</xdr:rowOff>
    </xdr:from>
    <xdr:to>
      <xdr:col>67</xdr:col>
      <xdr:colOff>101600</xdr:colOff>
      <xdr:row>40</xdr:row>
      <xdr:rowOff>120469</xdr:rowOff>
    </xdr:to>
    <xdr:sp macro="" textlink="">
      <xdr:nvSpPr>
        <xdr:cNvPr id="442" name="楕円 441">
          <a:extLst>
            <a:ext uri="{FF2B5EF4-FFF2-40B4-BE49-F238E27FC236}">
              <a16:creationId xmlns:a16="http://schemas.microsoft.com/office/drawing/2014/main" id="{85A8B9BD-C130-4E4B-8819-0CD4B3B2A819}"/>
            </a:ext>
          </a:extLst>
        </xdr:cNvPr>
        <xdr:cNvSpPr/>
      </xdr:nvSpPr>
      <xdr:spPr>
        <a:xfrm>
          <a:off x="12763500" y="687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69669</xdr:rowOff>
    </xdr:from>
    <xdr:to>
      <xdr:col>71</xdr:col>
      <xdr:colOff>177800</xdr:colOff>
      <xdr:row>40</xdr:row>
      <xdr:rowOff>110490</xdr:rowOff>
    </xdr:to>
    <xdr:cxnSp macro="">
      <xdr:nvCxnSpPr>
        <xdr:cNvPr id="443" name="直線コネクタ 442">
          <a:extLst>
            <a:ext uri="{FF2B5EF4-FFF2-40B4-BE49-F238E27FC236}">
              <a16:creationId xmlns:a16="http://schemas.microsoft.com/office/drawing/2014/main" id="{0A0195A4-08EE-43BF-AA3E-E5F3693EBC85}"/>
            </a:ext>
          </a:extLst>
        </xdr:cNvPr>
        <xdr:cNvCxnSpPr/>
      </xdr:nvCxnSpPr>
      <xdr:spPr>
        <a:xfrm>
          <a:off x="12814300" y="692766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164754</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id="{FBDE6A18-32CD-48CF-96E0-1601D83238D0}"/>
            </a:ext>
          </a:extLst>
        </xdr:cNvPr>
        <xdr:cNvSpPr txBox="1"/>
      </xdr:nvSpPr>
      <xdr:spPr>
        <a:xfrm>
          <a:off x="152660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135363</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id="{226C6935-0C76-4C33-86D4-9DE47E30E27A}"/>
            </a:ext>
          </a:extLst>
        </xdr:cNvPr>
        <xdr:cNvSpPr txBox="1"/>
      </xdr:nvSpPr>
      <xdr:spPr>
        <a:xfrm>
          <a:off x="14389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id="{7B254645-B9B8-4302-AF25-CC3BD22EDEB8}"/>
            </a:ext>
          </a:extLst>
        </xdr:cNvPr>
        <xdr:cNvSpPr txBox="1"/>
      </xdr:nvSpPr>
      <xdr:spPr>
        <a:xfrm>
          <a:off x="13500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14531</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id="{1A0E0C65-E2BE-4A79-956C-7564D0EA2F54}"/>
            </a:ext>
          </a:extLst>
        </xdr:cNvPr>
        <xdr:cNvSpPr txBox="1"/>
      </xdr:nvSpPr>
      <xdr:spPr>
        <a:xfrm>
          <a:off x="126117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165480</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id="{FE6FD03C-D4BF-4C45-98FA-FB9D84A79E6C}"/>
            </a:ext>
          </a:extLst>
        </xdr:cNvPr>
        <xdr:cNvSpPr txBox="1"/>
      </xdr:nvSpPr>
      <xdr:spPr>
        <a:xfrm>
          <a:off x="15266044" y="702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131190</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id="{363470F1-A0B9-46BC-9D28-37B26DA332C5}"/>
            </a:ext>
          </a:extLst>
        </xdr:cNvPr>
        <xdr:cNvSpPr txBox="1"/>
      </xdr:nvSpPr>
      <xdr:spPr>
        <a:xfrm>
          <a:off x="14389744" y="698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152417</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id="{E3F870FD-AD0A-47F7-B796-4F8944565A23}"/>
            </a:ext>
          </a:extLst>
        </xdr:cNvPr>
        <xdr:cNvSpPr txBox="1"/>
      </xdr:nvSpPr>
      <xdr:spPr>
        <a:xfrm>
          <a:off x="13500744"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111596</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id="{27CD9F6B-CE00-414C-9CD3-FD65C9062F33}"/>
            </a:ext>
          </a:extLst>
        </xdr:cNvPr>
        <xdr:cNvSpPr txBox="1"/>
      </xdr:nvSpPr>
      <xdr:spPr>
        <a:xfrm>
          <a:off x="12611744" y="696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id="{A8E39E3E-F1BF-4A5B-A27D-F5FC75D9B2F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id="{E923EF70-41A8-480A-9B43-3135FEB324D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id="{5771D349-C635-4CE2-A5A4-26B9C5A217C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id="{2DD12EAB-EC20-485C-A712-D19609D9ABA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id="{963F52D8-E530-44D5-A141-DCA3276B4E6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id="{A35ACBF8-E9A7-4A89-AFBB-3D277210E05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id="{952C2031-27CD-49AD-9B87-A23F1509AAA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id="{E2BCE8C0-E091-444A-B016-32ED9522181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id="{8F8D10C2-E3BB-44BC-AD8A-B1A097D9A271}"/>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id="{3A6B292C-9AD3-46B6-8D89-ABB0758C368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2" name="直線コネクタ 461">
          <a:extLst>
            <a:ext uri="{FF2B5EF4-FFF2-40B4-BE49-F238E27FC236}">
              <a16:creationId xmlns:a16="http://schemas.microsoft.com/office/drawing/2014/main" id="{84B6ECAE-420F-42CB-940C-2B3DD7167AB3}"/>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3" name="テキスト ボックス 462">
          <a:extLst>
            <a:ext uri="{FF2B5EF4-FFF2-40B4-BE49-F238E27FC236}">
              <a16:creationId xmlns:a16="http://schemas.microsoft.com/office/drawing/2014/main" id="{F5F582D8-50AC-44FB-8F37-52076F99E05E}"/>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4" name="直線コネクタ 463">
          <a:extLst>
            <a:ext uri="{FF2B5EF4-FFF2-40B4-BE49-F238E27FC236}">
              <a16:creationId xmlns:a16="http://schemas.microsoft.com/office/drawing/2014/main" id="{1B7385B2-5542-4D3B-B0BA-F576A08ADCD6}"/>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5" name="テキスト ボックス 464">
          <a:extLst>
            <a:ext uri="{FF2B5EF4-FFF2-40B4-BE49-F238E27FC236}">
              <a16:creationId xmlns:a16="http://schemas.microsoft.com/office/drawing/2014/main" id="{927292BE-F57B-43B0-BD6D-CAFD1360A922}"/>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6" name="直線コネクタ 465">
          <a:extLst>
            <a:ext uri="{FF2B5EF4-FFF2-40B4-BE49-F238E27FC236}">
              <a16:creationId xmlns:a16="http://schemas.microsoft.com/office/drawing/2014/main" id="{2475476A-2423-4206-8C9B-394CC931039C}"/>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7" name="テキスト ボックス 466">
          <a:extLst>
            <a:ext uri="{FF2B5EF4-FFF2-40B4-BE49-F238E27FC236}">
              <a16:creationId xmlns:a16="http://schemas.microsoft.com/office/drawing/2014/main" id="{A352DA37-1AD2-4A3E-A457-0021010F338F}"/>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8" name="直線コネクタ 467">
          <a:extLst>
            <a:ext uri="{FF2B5EF4-FFF2-40B4-BE49-F238E27FC236}">
              <a16:creationId xmlns:a16="http://schemas.microsoft.com/office/drawing/2014/main" id="{B21FBB45-7CE2-43CE-B86F-86C0CF827F73}"/>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9" name="テキスト ボックス 468">
          <a:extLst>
            <a:ext uri="{FF2B5EF4-FFF2-40B4-BE49-F238E27FC236}">
              <a16:creationId xmlns:a16="http://schemas.microsoft.com/office/drawing/2014/main" id="{E74D51C3-8DD2-4F31-AA94-88D28A5E8073}"/>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0" name="直線コネクタ 469">
          <a:extLst>
            <a:ext uri="{FF2B5EF4-FFF2-40B4-BE49-F238E27FC236}">
              <a16:creationId xmlns:a16="http://schemas.microsoft.com/office/drawing/2014/main" id="{BE516B1E-7A67-481E-92A0-56C3A44969C2}"/>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1" name="テキスト ボックス 470">
          <a:extLst>
            <a:ext uri="{FF2B5EF4-FFF2-40B4-BE49-F238E27FC236}">
              <a16:creationId xmlns:a16="http://schemas.microsoft.com/office/drawing/2014/main" id="{174BBEE3-3E2D-45F5-9751-34DDF67A84C7}"/>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2" name="直線コネクタ 471">
          <a:extLst>
            <a:ext uri="{FF2B5EF4-FFF2-40B4-BE49-F238E27FC236}">
              <a16:creationId xmlns:a16="http://schemas.microsoft.com/office/drawing/2014/main" id="{15D45F68-7E69-41B2-B51A-E8E5B4A4B344}"/>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3" name="テキスト ボックス 472">
          <a:extLst>
            <a:ext uri="{FF2B5EF4-FFF2-40B4-BE49-F238E27FC236}">
              <a16:creationId xmlns:a16="http://schemas.microsoft.com/office/drawing/2014/main" id="{6D378BB4-988C-4D08-A83E-655C8031EC23}"/>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5DAA5F0-E4CA-41D7-A3B1-60E31ED82A6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F31DBDE5-6588-405B-A43F-4AD3D62AED6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773165FB-1C27-41B4-B417-73424A7AF40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167640</xdr:rowOff>
    </xdr:from>
    <xdr:to>
      <xdr:col>116</xdr:col>
      <xdr:colOff>62864</xdr:colOff>
      <xdr:row>42</xdr:row>
      <xdr:rowOff>81099</xdr:rowOff>
    </xdr:to>
    <xdr:cxnSp macro="">
      <xdr:nvCxnSpPr>
        <xdr:cNvPr id="477" name="直線コネクタ 476">
          <a:extLst>
            <a:ext uri="{FF2B5EF4-FFF2-40B4-BE49-F238E27FC236}">
              <a16:creationId xmlns:a16="http://schemas.microsoft.com/office/drawing/2014/main" id="{4395B5C1-D91F-4CD8-9086-BD790C9D97E8}"/>
            </a:ext>
          </a:extLst>
        </xdr:cNvPr>
        <xdr:cNvCxnSpPr/>
      </xdr:nvCxnSpPr>
      <xdr:spPr>
        <a:xfrm flipV="1">
          <a:off x="22160864" y="565404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84926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46A27103-0662-42D6-AE26-54240C6C9EC7}"/>
            </a:ext>
          </a:extLst>
        </xdr:cNvPr>
        <xdr:cNvSpPr txBox="1"/>
      </xdr:nvSpPr>
      <xdr:spPr>
        <a:xfrm>
          <a:off x="22199600" y="728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81099</xdr:rowOff>
    </xdr:from>
    <xdr:to>
      <xdr:col>116</xdr:col>
      <xdr:colOff>152400</xdr:colOff>
      <xdr:row>42</xdr:row>
      <xdr:rowOff>81099</xdr:rowOff>
    </xdr:to>
    <xdr:cxnSp macro="">
      <xdr:nvCxnSpPr>
        <xdr:cNvPr id="479" name="直線コネクタ 478">
          <a:extLst>
            <a:ext uri="{FF2B5EF4-FFF2-40B4-BE49-F238E27FC236}">
              <a16:creationId xmlns:a16="http://schemas.microsoft.com/office/drawing/2014/main" id="{C5B6F349-0C0F-4308-B3B5-D9E13BEBAF72}"/>
            </a:ext>
          </a:extLst>
        </xdr:cNvPr>
        <xdr:cNvCxnSpPr/>
      </xdr:nvCxnSpPr>
      <xdr:spPr>
        <a:xfrm>
          <a:off x="22072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114317</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507F9551-665B-427E-9D87-DF86D5BB6D00}"/>
            </a:ext>
          </a:extLst>
        </xdr:cNvPr>
        <xdr:cNvSpPr txBox="1"/>
      </xdr:nvSpPr>
      <xdr:spPr>
        <a:xfrm>
          <a:off x="22199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167640</xdr:rowOff>
    </xdr:from>
    <xdr:to>
      <xdr:col>116</xdr:col>
      <xdr:colOff>152400</xdr:colOff>
      <xdr:row>32</xdr:row>
      <xdr:rowOff>167640</xdr:rowOff>
    </xdr:to>
    <xdr:cxnSp macro="">
      <xdr:nvCxnSpPr>
        <xdr:cNvPr id="481" name="直線コネクタ 480">
          <a:extLst>
            <a:ext uri="{FF2B5EF4-FFF2-40B4-BE49-F238E27FC236}">
              <a16:creationId xmlns:a16="http://schemas.microsoft.com/office/drawing/2014/main" id="{F411DD80-8ACA-43D0-B26D-6A8E6C41CF86}"/>
            </a:ext>
          </a:extLst>
        </xdr:cNvPr>
        <xdr:cNvCxnSpPr/>
      </xdr:nvCxnSpPr>
      <xdr:spPr>
        <a:xfrm>
          <a:off x="22072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54446</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EF813FF0-E84C-4178-B851-9A3EC0FC8059}"/>
            </a:ext>
          </a:extLst>
        </xdr:cNvPr>
        <xdr:cNvSpPr txBox="1"/>
      </xdr:nvSpPr>
      <xdr:spPr>
        <a:xfrm>
          <a:off x="22199600" y="69124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76019</xdr:rowOff>
    </xdr:from>
    <xdr:to>
      <xdr:col>116</xdr:col>
      <xdr:colOff>114300</xdr:colOff>
      <xdr:row>41</xdr:row>
      <xdr:rowOff>6169</xdr:rowOff>
    </xdr:to>
    <xdr:sp macro="" textlink="">
      <xdr:nvSpPr>
        <xdr:cNvPr id="483" name="フローチャート: 判断 482">
          <a:extLst>
            <a:ext uri="{FF2B5EF4-FFF2-40B4-BE49-F238E27FC236}">
              <a16:creationId xmlns:a16="http://schemas.microsoft.com/office/drawing/2014/main" id="{5FEBC5CB-35B3-415B-B1BC-228C6591E764}"/>
            </a:ext>
          </a:extLst>
        </xdr:cNvPr>
        <xdr:cNvSpPr/>
      </xdr:nvSpPr>
      <xdr:spPr>
        <a:xfrm>
          <a:off x="22110700" y="693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89081</xdr:rowOff>
    </xdr:from>
    <xdr:to>
      <xdr:col>112</xdr:col>
      <xdr:colOff>38100</xdr:colOff>
      <xdr:row>41</xdr:row>
      <xdr:rowOff>19231</xdr:rowOff>
    </xdr:to>
    <xdr:sp macro="" textlink="">
      <xdr:nvSpPr>
        <xdr:cNvPr id="484" name="フローチャート: 判断 483">
          <a:extLst>
            <a:ext uri="{FF2B5EF4-FFF2-40B4-BE49-F238E27FC236}">
              <a16:creationId xmlns:a16="http://schemas.microsoft.com/office/drawing/2014/main" id="{78B98854-49E9-4290-988B-87245BFA871D}"/>
            </a:ext>
          </a:extLst>
        </xdr:cNvPr>
        <xdr:cNvSpPr/>
      </xdr:nvSpPr>
      <xdr:spPr>
        <a:xfrm>
          <a:off x="21272500" y="694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84183</xdr:rowOff>
    </xdr:from>
    <xdr:to>
      <xdr:col>107</xdr:col>
      <xdr:colOff>101600</xdr:colOff>
      <xdr:row>41</xdr:row>
      <xdr:rowOff>14333</xdr:rowOff>
    </xdr:to>
    <xdr:sp macro="" textlink="">
      <xdr:nvSpPr>
        <xdr:cNvPr id="485" name="フローチャート: 判断 484">
          <a:extLst>
            <a:ext uri="{FF2B5EF4-FFF2-40B4-BE49-F238E27FC236}">
              <a16:creationId xmlns:a16="http://schemas.microsoft.com/office/drawing/2014/main" id="{93F31548-BEF8-4638-ACDB-D77AB586EA6A}"/>
            </a:ext>
          </a:extLst>
        </xdr:cNvPr>
        <xdr:cNvSpPr/>
      </xdr:nvSpPr>
      <xdr:spPr>
        <a:xfrm>
          <a:off x="20383500" y="694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82550</xdr:rowOff>
    </xdr:from>
    <xdr:to>
      <xdr:col>102</xdr:col>
      <xdr:colOff>165100</xdr:colOff>
      <xdr:row>41</xdr:row>
      <xdr:rowOff>12700</xdr:rowOff>
    </xdr:to>
    <xdr:sp macro="" textlink="">
      <xdr:nvSpPr>
        <xdr:cNvPr id="486" name="フローチャート: 判断 485">
          <a:extLst>
            <a:ext uri="{FF2B5EF4-FFF2-40B4-BE49-F238E27FC236}">
              <a16:creationId xmlns:a16="http://schemas.microsoft.com/office/drawing/2014/main" id="{8229D2BE-98B0-46D6-8E44-1CF1E65D2C79}"/>
            </a:ext>
          </a:extLst>
        </xdr:cNvPr>
        <xdr:cNvSpPr/>
      </xdr:nvSpPr>
      <xdr:spPr>
        <a:xfrm>
          <a:off x="19494500" y="694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97246</xdr:rowOff>
    </xdr:from>
    <xdr:to>
      <xdr:col>98</xdr:col>
      <xdr:colOff>38100</xdr:colOff>
      <xdr:row>41</xdr:row>
      <xdr:rowOff>27396</xdr:rowOff>
    </xdr:to>
    <xdr:sp macro="" textlink="">
      <xdr:nvSpPr>
        <xdr:cNvPr id="487" name="フローチャート: 判断 486">
          <a:extLst>
            <a:ext uri="{FF2B5EF4-FFF2-40B4-BE49-F238E27FC236}">
              <a16:creationId xmlns:a16="http://schemas.microsoft.com/office/drawing/2014/main" id="{565AEC39-8DA0-4AB7-A60B-91CC8B607D91}"/>
            </a:ext>
          </a:extLst>
        </xdr:cNvPr>
        <xdr:cNvSpPr/>
      </xdr:nvSpPr>
      <xdr:spPr>
        <a:xfrm>
          <a:off x="18605500" y="69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3E80030-CBCC-4625-92A0-E452913EF7CA}"/>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CF60271-214D-402F-9204-0B9A365ED00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97DCCFC-4823-46ED-8158-28D1BBFF931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5F6EDDA4-B6B3-4474-A3DB-C7B299217E6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673A7B1B-07B1-43BC-9E11-12920C5CF42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51526</xdr:rowOff>
    </xdr:from>
    <xdr:to>
      <xdr:col>116</xdr:col>
      <xdr:colOff>114300</xdr:colOff>
      <xdr:row>39</xdr:row>
      <xdr:rowOff>153126</xdr:rowOff>
    </xdr:to>
    <xdr:sp macro="" textlink="">
      <xdr:nvSpPr>
        <xdr:cNvPr id="493" name="楕円 492">
          <a:extLst>
            <a:ext uri="{FF2B5EF4-FFF2-40B4-BE49-F238E27FC236}">
              <a16:creationId xmlns:a16="http://schemas.microsoft.com/office/drawing/2014/main" id="{6B8A29C5-E783-4E14-B3B6-C191F977E649}"/>
            </a:ext>
          </a:extLst>
        </xdr:cNvPr>
        <xdr:cNvSpPr/>
      </xdr:nvSpPr>
      <xdr:spPr>
        <a:xfrm>
          <a:off x="22110700" y="67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74403</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A406C521-B092-45AB-AAB6-5C731DCD4325}"/>
            </a:ext>
          </a:extLst>
        </xdr:cNvPr>
        <xdr:cNvSpPr txBox="1"/>
      </xdr:nvSpPr>
      <xdr:spPr>
        <a:xfrm>
          <a:off x="22199600" y="658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61323</xdr:rowOff>
    </xdr:from>
    <xdr:to>
      <xdr:col>112</xdr:col>
      <xdr:colOff>38100</xdr:colOff>
      <xdr:row>39</xdr:row>
      <xdr:rowOff>162923</xdr:rowOff>
    </xdr:to>
    <xdr:sp macro="" textlink="">
      <xdr:nvSpPr>
        <xdr:cNvPr id="495" name="楕円 494">
          <a:extLst>
            <a:ext uri="{FF2B5EF4-FFF2-40B4-BE49-F238E27FC236}">
              <a16:creationId xmlns:a16="http://schemas.microsoft.com/office/drawing/2014/main" id="{CA0E7D16-008C-49D1-AFD4-0DD032E8E5B2}"/>
            </a:ext>
          </a:extLst>
        </xdr:cNvPr>
        <xdr:cNvSpPr/>
      </xdr:nvSpPr>
      <xdr:spPr>
        <a:xfrm>
          <a:off x="21272500" y="674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102326</xdr:rowOff>
    </xdr:from>
    <xdr:to>
      <xdr:col>116</xdr:col>
      <xdr:colOff>63500</xdr:colOff>
      <xdr:row>39</xdr:row>
      <xdr:rowOff>112123</xdr:rowOff>
    </xdr:to>
    <xdr:cxnSp macro="">
      <xdr:nvCxnSpPr>
        <xdr:cNvPr id="496" name="直線コネクタ 495">
          <a:extLst>
            <a:ext uri="{FF2B5EF4-FFF2-40B4-BE49-F238E27FC236}">
              <a16:creationId xmlns:a16="http://schemas.microsoft.com/office/drawing/2014/main" id="{30BB4FCA-93F9-4F4F-9BC7-04A9A81A8FBF}"/>
            </a:ext>
          </a:extLst>
        </xdr:cNvPr>
        <xdr:cNvCxnSpPr/>
      </xdr:nvCxnSpPr>
      <xdr:spPr>
        <a:xfrm flipV="1">
          <a:off x="21323300" y="678887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69487</xdr:rowOff>
    </xdr:from>
    <xdr:to>
      <xdr:col>107</xdr:col>
      <xdr:colOff>101600</xdr:colOff>
      <xdr:row>39</xdr:row>
      <xdr:rowOff>171087</xdr:rowOff>
    </xdr:to>
    <xdr:sp macro="" textlink="">
      <xdr:nvSpPr>
        <xdr:cNvPr id="497" name="楕円 496">
          <a:extLst>
            <a:ext uri="{FF2B5EF4-FFF2-40B4-BE49-F238E27FC236}">
              <a16:creationId xmlns:a16="http://schemas.microsoft.com/office/drawing/2014/main" id="{8042D39E-F02C-4F9E-8084-9613E9EAD142}"/>
            </a:ext>
          </a:extLst>
        </xdr:cNvPr>
        <xdr:cNvSpPr/>
      </xdr:nvSpPr>
      <xdr:spPr>
        <a:xfrm>
          <a:off x="20383500" y="675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112123</xdr:rowOff>
    </xdr:from>
    <xdr:to>
      <xdr:col>111</xdr:col>
      <xdr:colOff>177800</xdr:colOff>
      <xdr:row>39</xdr:row>
      <xdr:rowOff>120287</xdr:rowOff>
    </xdr:to>
    <xdr:cxnSp macro="">
      <xdr:nvCxnSpPr>
        <xdr:cNvPr id="498" name="直線コネクタ 497">
          <a:extLst>
            <a:ext uri="{FF2B5EF4-FFF2-40B4-BE49-F238E27FC236}">
              <a16:creationId xmlns:a16="http://schemas.microsoft.com/office/drawing/2014/main" id="{DD524CEE-0C36-451D-B736-DCBD99B9F171}"/>
            </a:ext>
          </a:extLst>
        </xdr:cNvPr>
        <xdr:cNvCxnSpPr/>
      </xdr:nvCxnSpPr>
      <xdr:spPr>
        <a:xfrm flipV="1">
          <a:off x="20434300" y="679867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82550</xdr:rowOff>
    </xdr:from>
    <xdr:to>
      <xdr:col>102</xdr:col>
      <xdr:colOff>165100</xdr:colOff>
      <xdr:row>40</xdr:row>
      <xdr:rowOff>12700</xdr:rowOff>
    </xdr:to>
    <xdr:sp macro="" textlink="">
      <xdr:nvSpPr>
        <xdr:cNvPr id="499" name="楕円 498">
          <a:extLst>
            <a:ext uri="{FF2B5EF4-FFF2-40B4-BE49-F238E27FC236}">
              <a16:creationId xmlns:a16="http://schemas.microsoft.com/office/drawing/2014/main" id="{55BE06A4-7AF5-4B63-BA0C-E92FFAE563E9}"/>
            </a:ext>
          </a:extLst>
        </xdr:cNvPr>
        <xdr:cNvSpPr/>
      </xdr:nvSpPr>
      <xdr:spPr>
        <a:xfrm>
          <a:off x="19494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120287</xdr:rowOff>
    </xdr:from>
    <xdr:to>
      <xdr:col>107</xdr:col>
      <xdr:colOff>50800</xdr:colOff>
      <xdr:row>39</xdr:row>
      <xdr:rowOff>133350</xdr:rowOff>
    </xdr:to>
    <xdr:cxnSp macro="">
      <xdr:nvCxnSpPr>
        <xdr:cNvPr id="500" name="直線コネクタ 499">
          <a:extLst>
            <a:ext uri="{FF2B5EF4-FFF2-40B4-BE49-F238E27FC236}">
              <a16:creationId xmlns:a16="http://schemas.microsoft.com/office/drawing/2014/main" id="{4F702657-57B2-4FBC-83CD-3478ED2E0CC2}"/>
            </a:ext>
          </a:extLst>
        </xdr:cNvPr>
        <xdr:cNvCxnSpPr/>
      </xdr:nvCxnSpPr>
      <xdr:spPr>
        <a:xfrm flipV="1">
          <a:off x="19545300" y="68068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89081</xdr:rowOff>
    </xdr:from>
    <xdr:to>
      <xdr:col>98</xdr:col>
      <xdr:colOff>38100</xdr:colOff>
      <xdr:row>40</xdr:row>
      <xdr:rowOff>19231</xdr:rowOff>
    </xdr:to>
    <xdr:sp macro="" textlink="">
      <xdr:nvSpPr>
        <xdr:cNvPr id="501" name="楕円 500">
          <a:extLst>
            <a:ext uri="{FF2B5EF4-FFF2-40B4-BE49-F238E27FC236}">
              <a16:creationId xmlns:a16="http://schemas.microsoft.com/office/drawing/2014/main" id="{126CD150-9F15-4412-83C1-33C096DA9F47}"/>
            </a:ext>
          </a:extLst>
        </xdr:cNvPr>
        <xdr:cNvSpPr/>
      </xdr:nvSpPr>
      <xdr:spPr>
        <a:xfrm>
          <a:off x="186055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133350</xdr:rowOff>
    </xdr:from>
    <xdr:to>
      <xdr:col>102</xdr:col>
      <xdr:colOff>114300</xdr:colOff>
      <xdr:row>39</xdr:row>
      <xdr:rowOff>139881</xdr:rowOff>
    </xdr:to>
    <xdr:cxnSp macro="">
      <xdr:nvCxnSpPr>
        <xdr:cNvPr id="502" name="直線コネクタ 501">
          <a:extLst>
            <a:ext uri="{FF2B5EF4-FFF2-40B4-BE49-F238E27FC236}">
              <a16:creationId xmlns:a16="http://schemas.microsoft.com/office/drawing/2014/main" id="{EFB9E0AA-32BD-4FAE-A115-D92C5940F212}"/>
            </a:ext>
          </a:extLst>
        </xdr:cNvPr>
        <xdr:cNvCxnSpPr/>
      </xdr:nvCxnSpPr>
      <xdr:spPr>
        <a:xfrm flipV="1">
          <a:off x="18656300" y="68199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10358</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3EE9CD27-9E81-4C6D-A44B-685A154C5928}"/>
            </a:ext>
          </a:extLst>
        </xdr:cNvPr>
        <xdr:cNvSpPr txBox="1"/>
      </xdr:nvSpPr>
      <xdr:spPr>
        <a:xfrm>
          <a:off x="21075727" y="703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5460</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FDD0AA50-6AFC-4075-82C6-FA152779F610}"/>
            </a:ext>
          </a:extLst>
        </xdr:cNvPr>
        <xdr:cNvSpPr txBox="1"/>
      </xdr:nvSpPr>
      <xdr:spPr>
        <a:xfrm>
          <a:off x="20199427" y="7034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3827</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6FB1F724-E958-45E3-99F1-C6FFBDEA62B4}"/>
            </a:ext>
          </a:extLst>
        </xdr:cNvPr>
        <xdr:cNvSpPr txBox="1"/>
      </xdr:nvSpPr>
      <xdr:spPr>
        <a:xfrm>
          <a:off x="19310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18523</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1AD85564-68F1-4F1D-AE6C-B9B546F75F33}"/>
            </a:ext>
          </a:extLst>
        </xdr:cNvPr>
        <xdr:cNvSpPr txBox="1"/>
      </xdr:nvSpPr>
      <xdr:spPr>
        <a:xfrm>
          <a:off x="18421427" y="7047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8000</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EE037E51-F81B-4983-A6BC-38C2297E1A43}"/>
            </a:ext>
          </a:extLst>
        </xdr:cNvPr>
        <xdr:cNvSpPr txBox="1"/>
      </xdr:nvSpPr>
      <xdr:spPr>
        <a:xfrm>
          <a:off x="21075727" y="652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16164</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DE0F9428-85E2-4772-870F-E12F3E0D8B2D}"/>
            </a:ext>
          </a:extLst>
        </xdr:cNvPr>
        <xdr:cNvSpPr txBox="1"/>
      </xdr:nvSpPr>
      <xdr:spPr>
        <a:xfrm>
          <a:off x="20199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29227</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C43ECE36-F97A-4D49-BCCB-D5DDDD12DDF3}"/>
            </a:ext>
          </a:extLst>
        </xdr:cNvPr>
        <xdr:cNvSpPr txBox="1"/>
      </xdr:nvSpPr>
      <xdr:spPr>
        <a:xfrm>
          <a:off x="19310427"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35758</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5BB5D438-C020-4593-9325-4EE8ADEA6DCB}"/>
            </a:ext>
          </a:extLst>
        </xdr:cNvPr>
        <xdr:cNvSpPr txBox="1"/>
      </xdr:nvSpPr>
      <xdr:spPr>
        <a:xfrm>
          <a:off x="18421427" y="655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339168B8-8531-4832-A54F-E60AC889EE4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56A8B92C-83D1-42A7-82A9-75BDCB776A2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B6FDCA45-851E-4E21-BDEE-04FEF7D52D7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7402B808-8FA1-4831-9C37-F00D4F40A79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2518AF1B-D5E6-422A-B983-EB22854DCD5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3F29CCF1-298D-4D5D-B38F-0CF3B2FB5C4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D07C0777-FF77-4A2E-8C16-C36EDDF7EE7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F4ACACBA-A06B-41A3-8B29-2F535BCBE37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2EBD2443-83DC-4C45-9482-415EC9A64F6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9DF9AAD4-87F3-4D5B-976F-D5E9ECC0752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EC7D8B97-D89F-42C9-8034-BC3F2AD906D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148939A7-6CBB-40B4-884C-6763C137F90B}"/>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86CED232-EBC6-42BC-AE28-3A705BE678D9}"/>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611483AF-D9C8-407E-B8B2-5578A54DC0E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6CCB1B91-4AEB-4DEA-83D5-AFF5B29B4019}"/>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7DE223DF-F3F9-4D60-90B9-E1449BF99D73}"/>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6A15C2AD-529D-4A36-9AE5-002E3CF34436}"/>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8495A3AA-A000-48B3-AEED-18E772B591E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1A9577B9-37AE-49D0-AA34-31E8CC182678}"/>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2A7A082E-8AC0-494D-B0B6-8AA6E61E595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17C33FE6-A73A-4138-A1BE-07ADDEDEE5BC}"/>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5DE1A202-70FA-49A9-8FD7-08951EDE212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0F41850F-DC32-4AC0-826C-7A8AD682105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DA4E9CF7-BE72-48D2-9BB1-D9C9DF87FDD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137160</xdr:rowOff>
    </xdr:from>
    <xdr:to>
      <xdr:col>85</xdr:col>
      <xdr:colOff>126364</xdr:colOff>
      <xdr:row>63</xdr:row>
      <xdr:rowOff>5715</xdr:rowOff>
    </xdr:to>
    <xdr:cxnSp macro="">
      <xdr:nvCxnSpPr>
        <xdr:cNvPr id="535" name="直線コネクタ 534">
          <a:extLst>
            <a:ext uri="{FF2B5EF4-FFF2-40B4-BE49-F238E27FC236}">
              <a16:creationId xmlns:a16="http://schemas.microsoft.com/office/drawing/2014/main" id="{B8E08B0F-847D-48AF-BB54-6298B15C5422}"/>
            </a:ext>
          </a:extLst>
        </xdr:cNvPr>
        <xdr:cNvCxnSpPr/>
      </xdr:nvCxnSpPr>
      <xdr:spPr>
        <a:xfrm flipV="1">
          <a:off x="16318864" y="9738360"/>
          <a:ext cx="0" cy="106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9542</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69B4FE61-FEE5-4923-8853-2E5AD29B7C8A}"/>
            </a:ext>
          </a:extLst>
        </xdr:cNvPr>
        <xdr:cNvSpPr txBox="1"/>
      </xdr:nvSpPr>
      <xdr:spPr>
        <a:xfrm>
          <a:off x="16357600"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xdr:rowOff>
    </xdr:from>
    <xdr:to>
      <xdr:col>86</xdr:col>
      <xdr:colOff>25400</xdr:colOff>
      <xdr:row>63</xdr:row>
      <xdr:rowOff>5715</xdr:rowOff>
    </xdr:to>
    <xdr:cxnSp macro="">
      <xdr:nvCxnSpPr>
        <xdr:cNvPr id="537" name="直線コネクタ 536">
          <a:extLst>
            <a:ext uri="{FF2B5EF4-FFF2-40B4-BE49-F238E27FC236}">
              <a16:creationId xmlns:a16="http://schemas.microsoft.com/office/drawing/2014/main" id="{2EC14CBD-57EE-45AD-B4B5-B0884D864960}"/>
            </a:ext>
          </a:extLst>
        </xdr:cNvPr>
        <xdr:cNvCxnSpPr/>
      </xdr:nvCxnSpPr>
      <xdr:spPr>
        <a:xfrm>
          <a:off x="16230600" y="10807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83837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353AD451-85D2-4E31-BB66-00037062DF7B}"/>
            </a:ext>
          </a:extLst>
        </xdr:cNvPr>
        <xdr:cNvSpPr txBox="1"/>
      </xdr:nvSpPr>
      <xdr:spPr>
        <a:xfrm>
          <a:off x="16357600" y="9513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137160</xdr:rowOff>
    </xdr:from>
    <xdr:to>
      <xdr:col>86</xdr:col>
      <xdr:colOff>25400</xdr:colOff>
      <xdr:row>56</xdr:row>
      <xdr:rowOff>137160</xdr:rowOff>
    </xdr:to>
    <xdr:cxnSp macro="">
      <xdr:nvCxnSpPr>
        <xdr:cNvPr id="539" name="直線コネクタ 538">
          <a:extLst>
            <a:ext uri="{FF2B5EF4-FFF2-40B4-BE49-F238E27FC236}">
              <a16:creationId xmlns:a16="http://schemas.microsoft.com/office/drawing/2014/main" id="{0C697EFD-75CC-4F79-BC60-E3AAC64CC820}"/>
            </a:ext>
          </a:extLst>
        </xdr:cNvPr>
        <xdr:cNvCxnSpPr/>
      </xdr:nvCxnSpPr>
      <xdr:spPr>
        <a:xfrm>
          <a:off x="16230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6367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A9F38FCB-7744-475C-9765-17EBA9F9E951}"/>
            </a:ext>
          </a:extLst>
        </xdr:cNvPr>
        <xdr:cNvSpPr txBox="1"/>
      </xdr:nvSpPr>
      <xdr:spPr>
        <a:xfrm>
          <a:off x="16357600" y="1012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541" name="フローチャート: 判断 540">
          <a:extLst>
            <a:ext uri="{FF2B5EF4-FFF2-40B4-BE49-F238E27FC236}">
              <a16:creationId xmlns:a16="http://schemas.microsoft.com/office/drawing/2014/main" id="{9B03C850-C01D-421A-B830-CB4C421183E7}"/>
            </a:ext>
          </a:extLst>
        </xdr:cNvPr>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141605</xdr:rowOff>
    </xdr:from>
    <xdr:to>
      <xdr:col>81</xdr:col>
      <xdr:colOff>101600</xdr:colOff>
      <xdr:row>60</xdr:row>
      <xdr:rowOff>71755</xdr:rowOff>
    </xdr:to>
    <xdr:sp macro="" textlink="">
      <xdr:nvSpPr>
        <xdr:cNvPr id="542" name="フローチャート: 判断 541">
          <a:extLst>
            <a:ext uri="{FF2B5EF4-FFF2-40B4-BE49-F238E27FC236}">
              <a16:creationId xmlns:a16="http://schemas.microsoft.com/office/drawing/2014/main" id="{5CEC03D4-99EF-45D9-B61A-8952FBD12BFC}"/>
            </a:ext>
          </a:extLst>
        </xdr:cNvPr>
        <xdr:cNvSpPr/>
      </xdr:nvSpPr>
      <xdr:spPr>
        <a:xfrm>
          <a:off x="15430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43" name="フローチャート: 判断 542">
          <a:extLst>
            <a:ext uri="{FF2B5EF4-FFF2-40B4-BE49-F238E27FC236}">
              <a16:creationId xmlns:a16="http://schemas.microsoft.com/office/drawing/2014/main" id="{5B76ADBF-C93D-4116-B02B-7899DFD4BC36}"/>
            </a:ext>
          </a:extLst>
        </xdr:cNvPr>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124460</xdr:rowOff>
    </xdr:from>
    <xdr:to>
      <xdr:col>72</xdr:col>
      <xdr:colOff>38100</xdr:colOff>
      <xdr:row>60</xdr:row>
      <xdr:rowOff>54610</xdr:rowOff>
    </xdr:to>
    <xdr:sp macro="" textlink="">
      <xdr:nvSpPr>
        <xdr:cNvPr id="544" name="フローチャート: 判断 543">
          <a:extLst>
            <a:ext uri="{FF2B5EF4-FFF2-40B4-BE49-F238E27FC236}">
              <a16:creationId xmlns:a16="http://schemas.microsoft.com/office/drawing/2014/main" id="{B8281656-980B-4360-8AEA-E5E39CF05CEB}"/>
            </a:ext>
          </a:extLst>
        </xdr:cNvPr>
        <xdr:cNvSpPr/>
      </xdr:nvSpPr>
      <xdr:spPr>
        <a:xfrm>
          <a:off x="13652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113030</xdr:rowOff>
    </xdr:from>
    <xdr:to>
      <xdr:col>67</xdr:col>
      <xdr:colOff>101600</xdr:colOff>
      <xdr:row>60</xdr:row>
      <xdr:rowOff>43180</xdr:rowOff>
    </xdr:to>
    <xdr:sp macro="" textlink="">
      <xdr:nvSpPr>
        <xdr:cNvPr id="545" name="フローチャート: 判断 544">
          <a:extLst>
            <a:ext uri="{FF2B5EF4-FFF2-40B4-BE49-F238E27FC236}">
              <a16:creationId xmlns:a16="http://schemas.microsoft.com/office/drawing/2014/main" id="{B063F476-ECC3-4EBF-91A2-B9605151639C}"/>
            </a:ext>
          </a:extLst>
        </xdr:cNvPr>
        <xdr:cNvSpPr/>
      </xdr:nvSpPr>
      <xdr:spPr>
        <a:xfrm>
          <a:off x="12763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0E40E96-97AA-4615-95A5-231F0ADEDB2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E2418AD8-C52E-4BE8-B528-F4040B0D0A2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E95E2A15-C953-4771-9EC6-453A0E7B843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36993659-5012-44DE-B017-B94AE6F0727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ABEA6194-45E9-45C1-8CA8-CB33D42F713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82550</xdr:rowOff>
    </xdr:from>
    <xdr:to>
      <xdr:col>85</xdr:col>
      <xdr:colOff>177800</xdr:colOff>
      <xdr:row>62</xdr:row>
      <xdr:rowOff>12700</xdr:rowOff>
    </xdr:to>
    <xdr:sp macro="" textlink="">
      <xdr:nvSpPr>
        <xdr:cNvPr id="551" name="楕円 550">
          <a:extLst>
            <a:ext uri="{FF2B5EF4-FFF2-40B4-BE49-F238E27FC236}">
              <a16:creationId xmlns:a16="http://schemas.microsoft.com/office/drawing/2014/main" id="{8DB7D2DA-B071-4D6C-A49F-E85A666EA0EA}"/>
            </a:ext>
          </a:extLst>
        </xdr:cNvPr>
        <xdr:cNvSpPr/>
      </xdr:nvSpPr>
      <xdr:spPr>
        <a:xfrm>
          <a:off x="16268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60977</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DA9853F7-CDF9-4C3A-9C64-56CA05E23EA4}"/>
            </a:ext>
          </a:extLst>
        </xdr:cNvPr>
        <xdr:cNvSpPr txBox="1"/>
      </xdr:nvSpPr>
      <xdr:spPr>
        <a:xfrm>
          <a:off x="16357600"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48260</xdr:rowOff>
    </xdr:from>
    <xdr:to>
      <xdr:col>81</xdr:col>
      <xdr:colOff>101600</xdr:colOff>
      <xdr:row>61</xdr:row>
      <xdr:rowOff>149860</xdr:rowOff>
    </xdr:to>
    <xdr:sp macro="" textlink="">
      <xdr:nvSpPr>
        <xdr:cNvPr id="553" name="楕円 552">
          <a:extLst>
            <a:ext uri="{FF2B5EF4-FFF2-40B4-BE49-F238E27FC236}">
              <a16:creationId xmlns:a16="http://schemas.microsoft.com/office/drawing/2014/main" id="{54A7D000-5C7D-49B1-A112-A3F19811629C}"/>
            </a:ext>
          </a:extLst>
        </xdr:cNvPr>
        <xdr:cNvSpPr/>
      </xdr:nvSpPr>
      <xdr:spPr>
        <a:xfrm>
          <a:off x="15430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99060</xdr:rowOff>
    </xdr:from>
    <xdr:to>
      <xdr:col>85</xdr:col>
      <xdr:colOff>127000</xdr:colOff>
      <xdr:row>61</xdr:row>
      <xdr:rowOff>133350</xdr:rowOff>
    </xdr:to>
    <xdr:cxnSp macro="">
      <xdr:nvCxnSpPr>
        <xdr:cNvPr id="554" name="直線コネクタ 553">
          <a:extLst>
            <a:ext uri="{FF2B5EF4-FFF2-40B4-BE49-F238E27FC236}">
              <a16:creationId xmlns:a16="http://schemas.microsoft.com/office/drawing/2014/main" id="{660FE86D-D634-4BB5-B30C-C632787AF5B1}"/>
            </a:ext>
          </a:extLst>
        </xdr:cNvPr>
        <xdr:cNvCxnSpPr/>
      </xdr:nvCxnSpPr>
      <xdr:spPr>
        <a:xfrm>
          <a:off x="15481300" y="1055751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44450</xdr:rowOff>
    </xdr:from>
    <xdr:to>
      <xdr:col>76</xdr:col>
      <xdr:colOff>165100</xdr:colOff>
      <xdr:row>61</xdr:row>
      <xdr:rowOff>146050</xdr:rowOff>
    </xdr:to>
    <xdr:sp macro="" textlink="">
      <xdr:nvSpPr>
        <xdr:cNvPr id="555" name="楕円 554">
          <a:extLst>
            <a:ext uri="{FF2B5EF4-FFF2-40B4-BE49-F238E27FC236}">
              <a16:creationId xmlns:a16="http://schemas.microsoft.com/office/drawing/2014/main" id="{ED60A199-45A3-4810-9C61-EA95B5E53835}"/>
            </a:ext>
          </a:extLst>
        </xdr:cNvPr>
        <xdr:cNvSpPr/>
      </xdr:nvSpPr>
      <xdr:spPr>
        <a:xfrm>
          <a:off x="14541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95250</xdr:rowOff>
    </xdr:from>
    <xdr:to>
      <xdr:col>81</xdr:col>
      <xdr:colOff>50800</xdr:colOff>
      <xdr:row>61</xdr:row>
      <xdr:rowOff>99060</xdr:rowOff>
    </xdr:to>
    <xdr:cxnSp macro="">
      <xdr:nvCxnSpPr>
        <xdr:cNvPr id="556" name="直線コネクタ 555">
          <a:extLst>
            <a:ext uri="{FF2B5EF4-FFF2-40B4-BE49-F238E27FC236}">
              <a16:creationId xmlns:a16="http://schemas.microsoft.com/office/drawing/2014/main" id="{E29FCEA6-D794-4692-85A3-C6621C041005}"/>
            </a:ext>
          </a:extLst>
        </xdr:cNvPr>
        <xdr:cNvCxnSpPr/>
      </xdr:nvCxnSpPr>
      <xdr:spPr>
        <a:xfrm>
          <a:off x="14592300" y="105537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107315</xdr:rowOff>
    </xdr:from>
    <xdr:to>
      <xdr:col>72</xdr:col>
      <xdr:colOff>38100</xdr:colOff>
      <xdr:row>62</xdr:row>
      <xdr:rowOff>37465</xdr:rowOff>
    </xdr:to>
    <xdr:sp macro="" textlink="">
      <xdr:nvSpPr>
        <xdr:cNvPr id="557" name="楕円 556">
          <a:extLst>
            <a:ext uri="{FF2B5EF4-FFF2-40B4-BE49-F238E27FC236}">
              <a16:creationId xmlns:a16="http://schemas.microsoft.com/office/drawing/2014/main" id="{2CE86F97-0CA9-4E0E-8E1D-D17AA4E47D2E}"/>
            </a:ext>
          </a:extLst>
        </xdr:cNvPr>
        <xdr:cNvSpPr/>
      </xdr:nvSpPr>
      <xdr:spPr>
        <a:xfrm>
          <a:off x="13652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95250</xdr:rowOff>
    </xdr:from>
    <xdr:to>
      <xdr:col>76</xdr:col>
      <xdr:colOff>114300</xdr:colOff>
      <xdr:row>61</xdr:row>
      <xdr:rowOff>158115</xdr:rowOff>
    </xdr:to>
    <xdr:cxnSp macro="">
      <xdr:nvCxnSpPr>
        <xdr:cNvPr id="558" name="直線コネクタ 557">
          <a:extLst>
            <a:ext uri="{FF2B5EF4-FFF2-40B4-BE49-F238E27FC236}">
              <a16:creationId xmlns:a16="http://schemas.microsoft.com/office/drawing/2014/main" id="{AA8654AE-E642-4EA4-9AA4-09BE37DD660E}"/>
            </a:ext>
          </a:extLst>
        </xdr:cNvPr>
        <xdr:cNvCxnSpPr/>
      </xdr:nvCxnSpPr>
      <xdr:spPr>
        <a:xfrm flipV="1">
          <a:off x="13703300" y="1055370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160655</xdr:rowOff>
    </xdr:from>
    <xdr:to>
      <xdr:col>67</xdr:col>
      <xdr:colOff>101600</xdr:colOff>
      <xdr:row>61</xdr:row>
      <xdr:rowOff>90805</xdr:rowOff>
    </xdr:to>
    <xdr:sp macro="" textlink="">
      <xdr:nvSpPr>
        <xdr:cNvPr id="559" name="楕円 558">
          <a:extLst>
            <a:ext uri="{FF2B5EF4-FFF2-40B4-BE49-F238E27FC236}">
              <a16:creationId xmlns:a16="http://schemas.microsoft.com/office/drawing/2014/main" id="{26F7CA48-E132-4944-8B8D-96786257A16C}"/>
            </a:ext>
          </a:extLst>
        </xdr:cNvPr>
        <xdr:cNvSpPr/>
      </xdr:nvSpPr>
      <xdr:spPr>
        <a:xfrm>
          <a:off x="12763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40005</xdr:rowOff>
    </xdr:from>
    <xdr:to>
      <xdr:col>71</xdr:col>
      <xdr:colOff>177800</xdr:colOff>
      <xdr:row>61</xdr:row>
      <xdr:rowOff>158115</xdr:rowOff>
    </xdr:to>
    <xdr:cxnSp macro="">
      <xdr:nvCxnSpPr>
        <xdr:cNvPr id="560" name="直線コネクタ 559">
          <a:extLst>
            <a:ext uri="{FF2B5EF4-FFF2-40B4-BE49-F238E27FC236}">
              <a16:creationId xmlns:a16="http://schemas.microsoft.com/office/drawing/2014/main" id="{EA969406-2A67-4105-860E-A901981F9154}"/>
            </a:ext>
          </a:extLst>
        </xdr:cNvPr>
        <xdr:cNvCxnSpPr/>
      </xdr:nvCxnSpPr>
      <xdr:spPr>
        <a:xfrm>
          <a:off x="12814300" y="10498455"/>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88282</xdr:rowOff>
    </xdr:from>
    <xdr:ext cx="405111" cy="259045"/>
    <xdr:sp macro="" textlink="">
      <xdr:nvSpPr>
        <xdr:cNvPr id="561" name="n_1aveValue【学校施設】&#10;有形固定資産減価償却率">
          <a:extLst>
            <a:ext uri="{FF2B5EF4-FFF2-40B4-BE49-F238E27FC236}">
              <a16:creationId xmlns:a16="http://schemas.microsoft.com/office/drawing/2014/main" id="{4672C002-0AC6-479A-AD97-B1AA53646EB8}"/>
            </a:ext>
          </a:extLst>
        </xdr:cNvPr>
        <xdr:cNvSpPr txBox="1"/>
      </xdr:nvSpPr>
      <xdr:spPr>
        <a:xfrm>
          <a:off x="152660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76852</xdr:rowOff>
    </xdr:from>
    <xdr:ext cx="405111" cy="259045"/>
    <xdr:sp macro="" textlink="">
      <xdr:nvSpPr>
        <xdr:cNvPr id="562" name="n_2aveValue【学校施設】&#10;有形固定資産減価償却率">
          <a:extLst>
            <a:ext uri="{FF2B5EF4-FFF2-40B4-BE49-F238E27FC236}">
              <a16:creationId xmlns:a16="http://schemas.microsoft.com/office/drawing/2014/main" id="{9B9978C9-73BC-41CB-B03E-EB60C66B90BA}"/>
            </a:ext>
          </a:extLst>
        </xdr:cNvPr>
        <xdr:cNvSpPr txBox="1"/>
      </xdr:nvSpPr>
      <xdr:spPr>
        <a:xfrm>
          <a:off x="143897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71137</xdr:rowOff>
    </xdr:from>
    <xdr:ext cx="405111" cy="259045"/>
    <xdr:sp macro="" textlink="">
      <xdr:nvSpPr>
        <xdr:cNvPr id="563" name="n_3aveValue【学校施設】&#10;有形固定資産減価償却率">
          <a:extLst>
            <a:ext uri="{FF2B5EF4-FFF2-40B4-BE49-F238E27FC236}">
              <a16:creationId xmlns:a16="http://schemas.microsoft.com/office/drawing/2014/main" id="{9C05F5E5-C0ED-4980-B27D-76A12AF12D2B}"/>
            </a:ext>
          </a:extLst>
        </xdr:cNvPr>
        <xdr:cNvSpPr txBox="1"/>
      </xdr:nvSpPr>
      <xdr:spPr>
        <a:xfrm>
          <a:off x="13500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59707</xdr:rowOff>
    </xdr:from>
    <xdr:ext cx="405111" cy="259045"/>
    <xdr:sp macro="" textlink="">
      <xdr:nvSpPr>
        <xdr:cNvPr id="564" name="n_4aveValue【学校施設】&#10;有形固定資産減価償却率">
          <a:extLst>
            <a:ext uri="{FF2B5EF4-FFF2-40B4-BE49-F238E27FC236}">
              <a16:creationId xmlns:a16="http://schemas.microsoft.com/office/drawing/2014/main" id="{966716A4-FEA1-40DD-BCC0-2B6D57D5AC37}"/>
            </a:ext>
          </a:extLst>
        </xdr:cNvPr>
        <xdr:cNvSpPr txBox="1"/>
      </xdr:nvSpPr>
      <xdr:spPr>
        <a:xfrm>
          <a:off x="12611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140987</xdr:rowOff>
    </xdr:from>
    <xdr:ext cx="405111" cy="259045"/>
    <xdr:sp macro="" textlink="">
      <xdr:nvSpPr>
        <xdr:cNvPr id="565" name="n_1mainValue【学校施設】&#10;有形固定資産減価償却率">
          <a:extLst>
            <a:ext uri="{FF2B5EF4-FFF2-40B4-BE49-F238E27FC236}">
              <a16:creationId xmlns:a16="http://schemas.microsoft.com/office/drawing/2014/main" id="{AC5E8D8A-73B7-40AE-8F35-45029A074A59}"/>
            </a:ext>
          </a:extLst>
        </xdr:cNvPr>
        <xdr:cNvSpPr txBox="1"/>
      </xdr:nvSpPr>
      <xdr:spPr>
        <a:xfrm>
          <a:off x="152660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137177</xdr:rowOff>
    </xdr:from>
    <xdr:ext cx="405111" cy="259045"/>
    <xdr:sp macro="" textlink="">
      <xdr:nvSpPr>
        <xdr:cNvPr id="566" name="n_2mainValue【学校施設】&#10;有形固定資産減価償却率">
          <a:extLst>
            <a:ext uri="{FF2B5EF4-FFF2-40B4-BE49-F238E27FC236}">
              <a16:creationId xmlns:a16="http://schemas.microsoft.com/office/drawing/2014/main" id="{9942D30E-2C1F-4C94-B7EE-C9EF356F64EC}"/>
            </a:ext>
          </a:extLst>
        </xdr:cNvPr>
        <xdr:cNvSpPr txBox="1"/>
      </xdr:nvSpPr>
      <xdr:spPr>
        <a:xfrm>
          <a:off x="14389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28592</xdr:rowOff>
    </xdr:from>
    <xdr:ext cx="405111" cy="259045"/>
    <xdr:sp macro="" textlink="">
      <xdr:nvSpPr>
        <xdr:cNvPr id="567" name="n_3mainValue【学校施設】&#10;有形固定資産減価償却率">
          <a:extLst>
            <a:ext uri="{FF2B5EF4-FFF2-40B4-BE49-F238E27FC236}">
              <a16:creationId xmlns:a16="http://schemas.microsoft.com/office/drawing/2014/main" id="{CD3C8391-A69F-43CF-A509-240F2FDADB2C}"/>
            </a:ext>
          </a:extLst>
        </xdr:cNvPr>
        <xdr:cNvSpPr txBox="1"/>
      </xdr:nvSpPr>
      <xdr:spPr>
        <a:xfrm>
          <a:off x="13500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81932</xdr:rowOff>
    </xdr:from>
    <xdr:ext cx="405111" cy="259045"/>
    <xdr:sp macro="" textlink="">
      <xdr:nvSpPr>
        <xdr:cNvPr id="568" name="n_4mainValue【学校施設】&#10;有形固定資産減価償却率">
          <a:extLst>
            <a:ext uri="{FF2B5EF4-FFF2-40B4-BE49-F238E27FC236}">
              <a16:creationId xmlns:a16="http://schemas.microsoft.com/office/drawing/2014/main" id="{208AFF64-2495-411F-BD17-43B7CEEDD5D6}"/>
            </a:ext>
          </a:extLst>
        </xdr:cNvPr>
        <xdr:cNvSpPr txBox="1"/>
      </xdr:nvSpPr>
      <xdr:spPr>
        <a:xfrm>
          <a:off x="12611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176BAF6F-E5C6-4629-AAD0-A413715B90A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657B5B61-8C2F-48DE-8284-AD61D7D30E5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1280D2FE-5DDE-4896-82B7-C29E22BD128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3F49ED4A-15A3-42F0-B436-5E3424646F1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952879D9-DF18-429F-BBC7-81AAC21B7A0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47FF5FC8-BB88-4EB4-BB4D-035ACB8BB7A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0B253514-8D60-4867-A0DF-C7EC57B96B5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8DBB240A-6D94-4ACE-A554-8D0F8459B69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8D752F5B-6BEF-4176-A459-20024A3D032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9F47FCA0-9353-4D46-A836-9C067609FD5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78205A06-C46F-4CB4-825C-2B50AD687F9D}"/>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A1015893-5695-45B5-9288-232BBD0BD0B3}"/>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EDEC6DDB-6383-4606-A045-6F65AE49123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1CBA828B-8659-469C-852B-1D1DD2A4006A}"/>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BA0DC950-39A1-4F91-9A92-25500775A221}"/>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4" name="テキスト ボックス 583">
          <a:extLst>
            <a:ext uri="{FF2B5EF4-FFF2-40B4-BE49-F238E27FC236}">
              <a16:creationId xmlns:a16="http://schemas.microsoft.com/office/drawing/2014/main" id="{2B0B5CCE-4D75-421A-8070-56568BB4D95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E1646CAA-0F8E-4B7A-B690-C19A521E41F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6" name="テキスト ボックス 585">
          <a:extLst>
            <a:ext uri="{FF2B5EF4-FFF2-40B4-BE49-F238E27FC236}">
              <a16:creationId xmlns:a16="http://schemas.microsoft.com/office/drawing/2014/main" id="{69BC4DFB-CDA2-4BFF-953A-2B24D226B2A6}"/>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F45B8A5B-41C8-4033-A1A3-EE83C1A5FCA1}"/>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8" name="テキスト ボックス 587">
          <a:extLst>
            <a:ext uri="{FF2B5EF4-FFF2-40B4-BE49-F238E27FC236}">
              <a16:creationId xmlns:a16="http://schemas.microsoft.com/office/drawing/2014/main" id="{A2C28B38-A0E7-489F-9157-BE3F17AFFF3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F86F0D02-F2D4-42C2-AED6-A99EA5476D6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61A47563-3AD4-4D23-9A82-4FF8E80F6EF2}"/>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48C048B2-4BCA-4092-883B-C09D68AC80D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62</xdr:row>
      <xdr:rowOff>169164</xdr:rowOff>
    </xdr:to>
    <xdr:cxnSp macro="">
      <xdr:nvCxnSpPr>
        <xdr:cNvPr id="592" name="直線コネクタ 591">
          <a:extLst>
            <a:ext uri="{FF2B5EF4-FFF2-40B4-BE49-F238E27FC236}">
              <a16:creationId xmlns:a16="http://schemas.microsoft.com/office/drawing/2014/main" id="{0B9E2F58-7BBE-4E7E-9A46-C9EC2D2CF3AC}"/>
            </a:ext>
          </a:extLst>
        </xdr:cNvPr>
        <xdr:cNvCxnSpPr/>
      </xdr:nvCxnSpPr>
      <xdr:spPr>
        <a:xfrm flipV="1">
          <a:off x="22160864" y="9496044"/>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1541</xdr:rowOff>
    </xdr:from>
    <xdr:ext cx="469744" cy="259045"/>
    <xdr:sp macro="" textlink="">
      <xdr:nvSpPr>
        <xdr:cNvPr id="593" name="【学校施設】&#10;一人当たり面積最小値テキスト">
          <a:extLst>
            <a:ext uri="{FF2B5EF4-FFF2-40B4-BE49-F238E27FC236}">
              <a16:creationId xmlns:a16="http://schemas.microsoft.com/office/drawing/2014/main" id="{043FAF10-8566-420C-94E5-3AFE546EE4EE}"/>
            </a:ext>
          </a:extLst>
        </xdr:cNvPr>
        <xdr:cNvSpPr txBox="1"/>
      </xdr:nvSpPr>
      <xdr:spPr>
        <a:xfrm>
          <a:off x="221996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169164</xdr:rowOff>
    </xdr:from>
    <xdr:to>
      <xdr:col>116</xdr:col>
      <xdr:colOff>152400</xdr:colOff>
      <xdr:row>62</xdr:row>
      <xdr:rowOff>169164</xdr:rowOff>
    </xdr:to>
    <xdr:cxnSp macro="">
      <xdr:nvCxnSpPr>
        <xdr:cNvPr id="594" name="直線コネクタ 593">
          <a:extLst>
            <a:ext uri="{FF2B5EF4-FFF2-40B4-BE49-F238E27FC236}">
              <a16:creationId xmlns:a16="http://schemas.microsoft.com/office/drawing/2014/main" id="{53CACE2E-8470-4255-8715-A57620A34885}"/>
            </a:ext>
          </a:extLst>
        </xdr:cNvPr>
        <xdr:cNvCxnSpPr/>
      </xdr:nvCxnSpPr>
      <xdr:spPr>
        <a:xfrm>
          <a:off x="22072600" y="10799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595" name="【学校施設】&#10;一人当たり面積最大値テキスト">
          <a:extLst>
            <a:ext uri="{FF2B5EF4-FFF2-40B4-BE49-F238E27FC236}">
              <a16:creationId xmlns:a16="http://schemas.microsoft.com/office/drawing/2014/main" id="{16154683-4D71-47C8-A77A-FF427CD84361}"/>
            </a:ext>
          </a:extLst>
        </xdr:cNvPr>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596" name="直線コネクタ 595">
          <a:extLst>
            <a:ext uri="{FF2B5EF4-FFF2-40B4-BE49-F238E27FC236}">
              <a16:creationId xmlns:a16="http://schemas.microsoft.com/office/drawing/2014/main" id="{BABCC83F-C1F4-4FE1-928B-F5BA66416CC5}"/>
            </a:ext>
          </a:extLst>
        </xdr:cNvPr>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71645</xdr:rowOff>
    </xdr:from>
    <xdr:ext cx="469744" cy="259045"/>
    <xdr:sp macro="" textlink="">
      <xdr:nvSpPr>
        <xdr:cNvPr id="597" name="【学校施設】&#10;一人当たり面積平均値テキスト">
          <a:extLst>
            <a:ext uri="{FF2B5EF4-FFF2-40B4-BE49-F238E27FC236}">
              <a16:creationId xmlns:a16="http://schemas.microsoft.com/office/drawing/2014/main" id="{90937490-059A-4911-A933-6A3A43DD493A}"/>
            </a:ext>
          </a:extLst>
        </xdr:cNvPr>
        <xdr:cNvSpPr txBox="1"/>
      </xdr:nvSpPr>
      <xdr:spPr>
        <a:xfrm>
          <a:off x="22199600" y="1053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93218</xdr:rowOff>
    </xdr:from>
    <xdr:to>
      <xdr:col>116</xdr:col>
      <xdr:colOff>114300</xdr:colOff>
      <xdr:row>62</xdr:row>
      <xdr:rowOff>23368</xdr:rowOff>
    </xdr:to>
    <xdr:sp macro="" textlink="">
      <xdr:nvSpPr>
        <xdr:cNvPr id="598" name="フローチャート: 判断 597">
          <a:extLst>
            <a:ext uri="{FF2B5EF4-FFF2-40B4-BE49-F238E27FC236}">
              <a16:creationId xmlns:a16="http://schemas.microsoft.com/office/drawing/2014/main" id="{4F713B04-8026-4155-A65A-520D30435C17}"/>
            </a:ext>
          </a:extLst>
        </xdr:cNvPr>
        <xdr:cNvSpPr/>
      </xdr:nvSpPr>
      <xdr:spPr>
        <a:xfrm>
          <a:off x="221107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105981</xdr:rowOff>
    </xdr:from>
    <xdr:to>
      <xdr:col>112</xdr:col>
      <xdr:colOff>38100</xdr:colOff>
      <xdr:row>62</xdr:row>
      <xdr:rowOff>36131</xdr:rowOff>
    </xdr:to>
    <xdr:sp macro="" textlink="">
      <xdr:nvSpPr>
        <xdr:cNvPr id="599" name="フローチャート: 判断 598">
          <a:extLst>
            <a:ext uri="{FF2B5EF4-FFF2-40B4-BE49-F238E27FC236}">
              <a16:creationId xmlns:a16="http://schemas.microsoft.com/office/drawing/2014/main" id="{0C0392D4-F13F-41E6-A58F-E70DB471C305}"/>
            </a:ext>
          </a:extLst>
        </xdr:cNvPr>
        <xdr:cNvSpPr/>
      </xdr:nvSpPr>
      <xdr:spPr>
        <a:xfrm>
          <a:off x="21272500" y="1056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109030</xdr:rowOff>
    </xdr:from>
    <xdr:to>
      <xdr:col>107</xdr:col>
      <xdr:colOff>101600</xdr:colOff>
      <xdr:row>62</xdr:row>
      <xdr:rowOff>39180</xdr:rowOff>
    </xdr:to>
    <xdr:sp macro="" textlink="">
      <xdr:nvSpPr>
        <xdr:cNvPr id="600" name="フローチャート: 判断 599">
          <a:extLst>
            <a:ext uri="{FF2B5EF4-FFF2-40B4-BE49-F238E27FC236}">
              <a16:creationId xmlns:a16="http://schemas.microsoft.com/office/drawing/2014/main" id="{E620219A-189C-483A-9B34-C393C939BCCD}"/>
            </a:ext>
          </a:extLst>
        </xdr:cNvPr>
        <xdr:cNvSpPr/>
      </xdr:nvSpPr>
      <xdr:spPr>
        <a:xfrm>
          <a:off x="20383500" y="105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86741</xdr:rowOff>
    </xdr:from>
    <xdr:to>
      <xdr:col>102</xdr:col>
      <xdr:colOff>165100</xdr:colOff>
      <xdr:row>62</xdr:row>
      <xdr:rowOff>16891</xdr:rowOff>
    </xdr:to>
    <xdr:sp macro="" textlink="">
      <xdr:nvSpPr>
        <xdr:cNvPr id="601" name="フローチャート: 判断 600">
          <a:extLst>
            <a:ext uri="{FF2B5EF4-FFF2-40B4-BE49-F238E27FC236}">
              <a16:creationId xmlns:a16="http://schemas.microsoft.com/office/drawing/2014/main" id="{CA405356-9201-483A-A0B5-9FFB31A83BCA}"/>
            </a:ext>
          </a:extLst>
        </xdr:cNvPr>
        <xdr:cNvSpPr/>
      </xdr:nvSpPr>
      <xdr:spPr>
        <a:xfrm>
          <a:off x="19494500" y="1054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107124</xdr:rowOff>
    </xdr:from>
    <xdr:to>
      <xdr:col>98</xdr:col>
      <xdr:colOff>38100</xdr:colOff>
      <xdr:row>62</xdr:row>
      <xdr:rowOff>37274</xdr:rowOff>
    </xdr:to>
    <xdr:sp macro="" textlink="">
      <xdr:nvSpPr>
        <xdr:cNvPr id="602" name="フローチャート: 判断 601">
          <a:extLst>
            <a:ext uri="{FF2B5EF4-FFF2-40B4-BE49-F238E27FC236}">
              <a16:creationId xmlns:a16="http://schemas.microsoft.com/office/drawing/2014/main" id="{8C011D6A-2EB7-45BA-ADD2-30A0B57A6AE8}"/>
            </a:ext>
          </a:extLst>
        </xdr:cNvPr>
        <xdr:cNvSpPr/>
      </xdr:nvSpPr>
      <xdr:spPr>
        <a:xfrm>
          <a:off x="18605500" y="1056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402162A-CC16-4F3C-8C92-019E99FE336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5D77CF1-AB21-4D6D-9177-EB22C1AC12F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CB130920-84A5-4307-944C-13FE1B502B2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3F7A53D4-A9C2-4B4A-955B-7F696505304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8B900FA-1BEE-4E84-9713-262925DD870D}"/>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141605</xdr:rowOff>
    </xdr:from>
    <xdr:to>
      <xdr:col>116</xdr:col>
      <xdr:colOff>114300</xdr:colOff>
      <xdr:row>61</xdr:row>
      <xdr:rowOff>71755</xdr:rowOff>
    </xdr:to>
    <xdr:sp macro="" textlink="">
      <xdr:nvSpPr>
        <xdr:cNvPr id="608" name="楕円 607">
          <a:extLst>
            <a:ext uri="{FF2B5EF4-FFF2-40B4-BE49-F238E27FC236}">
              <a16:creationId xmlns:a16="http://schemas.microsoft.com/office/drawing/2014/main" id="{6825C9AC-D842-486C-B5EA-E8F3269DCCE2}"/>
            </a:ext>
          </a:extLst>
        </xdr:cNvPr>
        <xdr:cNvSpPr/>
      </xdr:nvSpPr>
      <xdr:spPr>
        <a:xfrm>
          <a:off x="22110700" y="1042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164482</xdr:rowOff>
    </xdr:from>
    <xdr:ext cx="469744" cy="259045"/>
    <xdr:sp macro="" textlink="">
      <xdr:nvSpPr>
        <xdr:cNvPr id="609" name="【学校施設】&#10;一人当たり面積該当値テキスト">
          <a:extLst>
            <a:ext uri="{FF2B5EF4-FFF2-40B4-BE49-F238E27FC236}">
              <a16:creationId xmlns:a16="http://schemas.microsoft.com/office/drawing/2014/main" id="{C4BB4F03-EFDC-4F54-ABE3-3BBF98E0877F}"/>
            </a:ext>
          </a:extLst>
        </xdr:cNvPr>
        <xdr:cNvSpPr txBox="1"/>
      </xdr:nvSpPr>
      <xdr:spPr>
        <a:xfrm>
          <a:off x="22199600" y="1028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153035</xdr:rowOff>
    </xdr:from>
    <xdr:to>
      <xdr:col>112</xdr:col>
      <xdr:colOff>38100</xdr:colOff>
      <xdr:row>61</xdr:row>
      <xdr:rowOff>83185</xdr:rowOff>
    </xdr:to>
    <xdr:sp macro="" textlink="">
      <xdr:nvSpPr>
        <xdr:cNvPr id="610" name="楕円 609">
          <a:extLst>
            <a:ext uri="{FF2B5EF4-FFF2-40B4-BE49-F238E27FC236}">
              <a16:creationId xmlns:a16="http://schemas.microsoft.com/office/drawing/2014/main" id="{877FD955-D36F-402A-B319-FE70464B662E}"/>
            </a:ext>
          </a:extLst>
        </xdr:cNvPr>
        <xdr:cNvSpPr/>
      </xdr:nvSpPr>
      <xdr:spPr>
        <a:xfrm>
          <a:off x="21272500" y="1044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20955</xdr:rowOff>
    </xdr:from>
    <xdr:to>
      <xdr:col>116</xdr:col>
      <xdr:colOff>63500</xdr:colOff>
      <xdr:row>61</xdr:row>
      <xdr:rowOff>32385</xdr:rowOff>
    </xdr:to>
    <xdr:cxnSp macro="">
      <xdr:nvCxnSpPr>
        <xdr:cNvPr id="611" name="直線コネクタ 610">
          <a:extLst>
            <a:ext uri="{FF2B5EF4-FFF2-40B4-BE49-F238E27FC236}">
              <a16:creationId xmlns:a16="http://schemas.microsoft.com/office/drawing/2014/main" id="{BA159F1E-E461-4C0B-B777-C16928FF1BFF}"/>
            </a:ext>
          </a:extLst>
        </xdr:cNvPr>
        <xdr:cNvCxnSpPr/>
      </xdr:nvCxnSpPr>
      <xdr:spPr>
        <a:xfrm flipV="1">
          <a:off x="21323300" y="1047940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165608</xdr:rowOff>
    </xdr:from>
    <xdr:to>
      <xdr:col>107</xdr:col>
      <xdr:colOff>101600</xdr:colOff>
      <xdr:row>61</xdr:row>
      <xdr:rowOff>95758</xdr:rowOff>
    </xdr:to>
    <xdr:sp macro="" textlink="">
      <xdr:nvSpPr>
        <xdr:cNvPr id="612" name="楕円 611">
          <a:extLst>
            <a:ext uri="{FF2B5EF4-FFF2-40B4-BE49-F238E27FC236}">
              <a16:creationId xmlns:a16="http://schemas.microsoft.com/office/drawing/2014/main" id="{23953AB4-22E6-4DB0-BE92-F69F73F8B2B7}"/>
            </a:ext>
          </a:extLst>
        </xdr:cNvPr>
        <xdr:cNvSpPr/>
      </xdr:nvSpPr>
      <xdr:spPr>
        <a:xfrm>
          <a:off x="20383500" y="1045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32385</xdr:rowOff>
    </xdr:from>
    <xdr:to>
      <xdr:col>111</xdr:col>
      <xdr:colOff>177800</xdr:colOff>
      <xdr:row>61</xdr:row>
      <xdr:rowOff>44958</xdr:rowOff>
    </xdr:to>
    <xdr:cxnSp macro="">
      <xdr:nvCxnSpPr>
        <xdr:cNvPr id="613" name="直線コネクタ 612">
          <a:extLst>
            <a:ext uri="{FF2B5EF4-FFF2-40B4-BE49-F238E27FC236}">
              <a16:creationId xmlns:a16="http://schemas.microsoft.com/office/drawing/2014/main" id="{2ACA468D-CE48-4EB3-988D-649C1861874D}"/>
            </a:ext>
          </a:extLst>
        </xdr:cNvPr>
        <xdr:cNvCxnSpPr/>
      </xdr:nvCxnSpPr>
      <xdr:spPr>
        <a:xfrm flipV="1">
          <a:off x="20434300" y="10490835"/>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112649</xdr:rowOff>
    </xdr:from>
    <xdr:to>
      <xdr:col>102</xdr:col>
      <xdr:colOff>165100</xdr:colOff>
      <xdr:row>62</xdr:row>
      <xdr:rowOff>42799</xdr:rowOff>
    </xdr:to>
    <xdr:sp macro="" textlink="">
      <xdr:nvSpPr>
        <xdr:cNvPr id="614" name="楕円 613">
          <a:extLst>
            <a:ext uri="{FF2B5EF4-FFF2-40B4-BE49-F238E27FC236}">
              <a16:creationId xmlns:a16="http://schemas.microsoft.com/office/drawing/2014/main" id="{64CC143A-0D66-42B8-AFA2-170CC358612E}"/>
            </a:ext>
          </a:extLst>
        </xdr:cNvPr>
        <xdr:cNvSpPr/>
      </xdr:nvSpPr>
      <xdr:spPr>
        <a:xfrm>
          <a:off x="19494500" y="1057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44958</xdr:rowOff>
    </xdr:from>
    <xdr:to>
      <xdr:col>107</xdr:col>
      <xdr:colOff>50800</xdr:colOff>
      <xdr:row>61</xdr:row>
      <xdr:rowOff>163449</xdr:rowOff>
    </xdr:to>
    <xdr:cxnSp macro="">
      <xdr:nvCxnSpPr>
        <xdr:cNvPr id="615" name="直線コネクタ 614">
          <a:extLst>
            <a:ext uri="{FF2B5EF4-FFF2-40B4-BE49-F238E27FC236}">
              <a16:creationId xmlns:a16="http://schemas.microsoft.com/office/drawing/2014/main" id="{53531FDB-177B-4122-B54F-0E2917C23DF1}"/>
            </a:ext>
          </a:extLst>
        </xdr:cNvPr>
        <xdr:cNvCxnSpPr/>
      </xdr:nvCxnSpPr>
      <xdr:spPr>
        <a:xfrm flipV="1">
          <a:off x="19545300" y="10503408"/>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119888</xdr:rowOff>
    </xdr:from>
    <xdr:to>
      <xdr:col>98</xdr:col>
      <xdr:colOff>38100</xdr:colOff>
      <xdr:row>62</xdr:row>
      <xdr:rowOff>50038</xdr:rowOff>
    </xdr:to>
    <xdr:sp macro="" textlink="">
      <xdr:nvSpPr>
        <xdr:cNvPr id="616" name="楕円 615">
          <a:extLst>
            <a:ext uri="{FF2B5EF4-FFF2-40B4-BE49-F238E27FC236}">
              <a16:creationId xmlns:a16="http://schemas.microsoft.com/office/drawing/2014/main" id="{FAE832A2-0B59-4026-B371-DA748C8499F5}"/>
            </a:ext>
          </a:extLst>
        </xdr:cNvPr>
        <xdr:cNvSpPr/>
      </xdr:nvSpPr>
      <xdr:spPr>
        <a:xfrm>
          <a:off x="18605500" y="1057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163449</xdr:rowOff>
    </xdr:from>
    <xdr:to>
      <xdr:col>102</xdr:col>
      <xdr:colOff>114300</xdr:colOff>
      <xdr:row>61</xdr:row>
      <xdr:rowOff>170688</xdr:rowOff>
    </xdr:to>
    <xdr:cxnSp macro="">
      <xdr:nvCxnSpPr>
        <xdr:cNvPr id="617" name="直線コネクタ 616">
          <a:extLst>
            <a:ext uri="{FF2B5EF4-FFF2-40B4-BE49-F238E27FC236}">
              <a16:creationId xmlns:a16="http://schemas.microsoft.com/office/drawing/2014/main" id="{FC7053B4-F8E9-4B26-B0D5-A7A4D964D0CB}"/>
            </a:ext>
          </a:extLst>
        </xdr:cNvPr>
        <xdr:cNvCxnSpPr/>
      </xdr:nvCxnSpPr>
      <xdr:spPr>
        <a:xfrm flipV="1">
          <a:off x="18656300" y="10621899"/>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27258</xdr:rowOff>
    </xdr:from>
    <xdr:ext cx="469744" cy="259045"/>
    <xdr:sp macro="" textlink="">
      <xdr:nvSpPr>
        <xdr:cNvPr id="618" name="n_1aveValue【学校施設】&#10;一人当たり面積">
          <a:extLst>
            <a:ext uri="{FF2B5EF4-FFF2-40B4-BE49-F238E27FC236}">
              <a16:creationId xmlns:a16="http://schemas.microsoft.com/office/drawing/2014/main" id="{7ADF441D-F4E2-459E-B9AD-2BC43686AB92}"/>
            </a:ext>
          </a:extLst>
        </xdr:cNvPr>
        <xdr:cNvSpPr txBox="1"/>
      </xdr:nvSpPr>
      <xdr:spPr>
        <a:xfrm>
          <a:off x="21075727" y="1065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30307</xdr:rowOff>
    </xdr:from>
    <xdr:ext cx="469744" cy="259045"/>
    <xdr:sp macro="" textlink="">
      <xdr:nvSpPr>
        <xdr:cNvPr id="619" name="n_2aveValue【学校施設】&#10;一人当たり面積">
          <a:extLst>
            <a:ext uri="{FF2B5EF4-FFF2-40B4-BE49-F238E27FC236}">
              <a16:creationId xmlns:a16="http://schemas.microsoft.com/office/drawing/2014/main" id="{A00246BC-8C90-4E7A-B91C-30BD1687E889}"/>
            </a:ext>
          </a:extLst>
        </xdr:cNvPr>
        <xdr:cNvSpPr txBox="1"/>
      </xdr:nvSpPr>
      <xdr:spPr>
        <a:xfrm>
          <a:off x="20199427" y="1066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33418</xdr:rowOff>
    </xdr:from>
    <xdr:ext cx="469744" cy="259045"/>
    <xdr:sp macro="" textlink="">
      <xdr:nvSpPr>
        <xdr:cNvPr id="620" name="n_3aveValue【学校施設】&#10;一人当たり面積">
          <a:extLst>
            <a:ext uri="{FF2B5EF4-FFF2-40B4-BE49-F238E27FC236}">
              <a16:creationId xmlns:a16="http://schemas.microsoft.com/office/drawing/2014/main" id="{55DF3D42-08D3-42F5-A4B9-0C1DE6C57BA7}"/>
            </a:ext>
          </a:extLst>
        </xdr:cNvPr>
        <xdr:cNvSpPr txBox="1"/>
      </xdr:nvSpPr>
      <xdr:spPr>
        <a:xfrm>
          <a:off x="19310427" y="1032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53801</xdr:rowOff>
    </xdr:from>
    <xdr:ext cx="469744" cy="259045"/>
    <xdr:sp macro="" textlink="">
      <xdr:nvSpPr>
        <xdr:cNvPr id="621" name="n_4aveValue【学校施設】&#10;一人当たり面積">
          <a:extLst>
            <a:ext uri="{FF2B5EF4-FFF2-40B4-BE49-F238E27FC236}">
              <a16:creationId xmlns:a16="http://schemas.microsoft.com/office/drawing/2014/main" id="{0A4DDFD1-9EB1-4BA7-B3DE-A703DBCB1788}"/>
            </a:ext>
          </a:extLst>
        </xdr:cNvPr>
        <xdr:cNvSpPr txBox="1"/>
      </xdr:nvSpPr>
      <xdr:spPr>
        <a:xfrm>
          <a:off x="18421427" y="10340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99712</xdr:rowOff>
    </xdr:from>
    <xdr:ext cx="469744" cy="259045"/>
    <xdr:sp macro="" textlink="">
      <xdr:nvSpPr>
        <xdr:cNvPr id="622" name="n_1mainValue【学校施設】&#10;一人当たり面積">
          <a:extLst>
            <a:ext uri="{FF2B5EF4-FFF2-40B4-BE49-F238E27FC236}">
              <a16:creationId xmlns:a16="http://schemas.microsoft.com/office/drawing/2014/main" id="{ECE9A7EF-4E12-4F2F-BE78-39BB90F9FC39}"/>
            </a:ext>
          </a:extLst>
        </xdr:cNvPr>
        <xdr:cNvSpPr txBox="1"/>
      </xdr:nvSpPr>
      <xdr:spPr>
        <a:xfrm>
          <a:off x="210757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112285</xdr:rowOff>
    </xdr:from>
    <xdr:ext cx="469744" cy="259045"/>
    <xdr:sp macro="" textlink="">
      <xdr:nvSpPr>
        <xdr:cNvPr id="623" name="n_2mainValue【学校施設】&#10;一人当たり面積">
          <a:extLst>
            <a:ext uri="{FF2B5EF4-FFF2-40B4-BE49-F238E27FC236}">
              <a16:creationId xmlns:a16="http://schemas.microsoft.com/office/drawing/2014/main" id="{F5774322-1724-4F00-8FD0-9D4A00D6BA5D}"/>
            </a:ext>
          </a:extLst>
        </xdr:cNvPr>
        <xdr:cNvSpPr txBox="1"/>
      </xdr:nvSpPr>
      <xdr:spPr>
        <a:xfrm>
          <a:off x="20199427" y="1022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33926</xdr:rowOff>
    </xdr:from>
    <xdr:ext cx="469744" cy="259045"/>
    <xdr:sp macro="" textlink="">
      <xdr:nvSpPr>
        <xdr:cNvPr id="624" name="n_3mainValue【学校施設】&#10;一人当たり面積">
          <a:extLst>
            <a:ext uri="{FF2B5EF4-FFF2-40B4-BE49-F238E27FC236}">
              <a16:creationId xmlns:a16="http://schemas.microsoft.com/office/drawing/2014/main" id="{E353581F-DE66-46CC-BB56-34240F8AB498}"/>
            </a:ext>
          </a:extLst>
        </xdr:cNvPr>
        <xdr:cNvSpPr txBox="1"/>
      </xdr:nvSpPr>
      <xdr:spPr>
        <a:xfrm>
          <a:off x="19310427" y="1066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41165</xdr:rowOff>
    </xdr:from>
    <xdr:ext cx="469744" cy="259045"/>
    <xdr:sp macro="" textlink="">
      <xdr:nvSpPr>
        <xdr:cNvPr id="625" name="n_4mainValue【学校施設】&#10;一人当たり面積">
          <a:extLst>
            <a:ext uri="{FF2B5EF4-FFF2-40B4-BE49-F238E27FC236}">
              <a16:creationId xmlns:a16="http://schemas.microsoft.com/office/drawing/2014/main" id="{3393F6FB-46C3-4686-8695-0430B0E1941D}"/>
            </a:ext>
          </a:extLst>
        </xdr:cNvPr>
        <xdr:cNvSpPr txBox="1"/>
      </xdr:nvSpPr>
      <xdr:spPr>
        <a:xfrm>
          <a:off x="18421427" y="10671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62B05B33-2680-45AB-9118-AFBC0284560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B6F0339B-871C-43CE-9BF3-A69AC0CB9C9D}"/>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6BB79222-58C0-4418-9444-34827DD3A21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894EA1BB-8BE2-42D4-AC41-13675193290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B86C57F1-F7CD-4A11-BB14-269216C7B2B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DFD1AEBA-EAC9-4138-A14D-6FE211A1014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980B31E9-E201-429D-85E0-67BE96EBA83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A7D502E1-CAF5-44DA-ACCF-CE549B5BBF61}"/>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4F81362A-0AB1-4F57-8FDF-F0AACE0AB5D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44C6BF0-BF88-4D3C-ADD8-2F56931BEF5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CADC70D-DCD2-4730-B466-9D08C1C4EDF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223AAAAC-AFC8-45FC-8080-8C70A22E103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44D2C379-DDBE-461E-987B-CB321E0D5B7D}"/>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371C796A-080D-4E39-BC76-1C833B6C54E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A3ACFEAD-6C16-4069-941C-23E38C6A801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1257EDBB-2555-4116-9653-709D39E3A5F5}"/>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69DB33B6-1EA1-43ED-B01E-C46951523A6E}"/>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8B4C12BB-28CB-4163-9E44-7487A94E61EA}"/>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1B2FBF4A-9C67-4E9E-A0D3-7F6315F110D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C1280DC1-5EC5-440C-89BB-054EB0C8433C}"/>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9BD06205-A605-4F0F-B1ED-A357D1859CB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7679431C-5C2A-4742-8EAF-DC733022CCD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98AC2F18-8903-4B25-9E81-5671A2F918F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BCF70E2B-6EE4-4F1E-A05C-7415E2EEE35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E34337D7-C75B-47A2-9789-1B2862418AC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136071</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DA01DC33-7A50-464B-A679-D6ED32AD6372}"/>
            </a:ext>
          </a:extLst>
        </xdr:cNvPr>
        <xdr:cNvCxnSpPr/>
      </xdr:nvCxnSpPr>
      <xdr:spPr>
        <a:xfrm flipV="1">
          <a:off x="16318864"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E1ACDCB0-9CF3-4A42-B5E4-D2C00DD071F7}"/>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FD8244AC-D72B-40A8-B8BF-89F25D1B36D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82748</xdr:rowOff>
    </xdr:from>
    <xdr:ext cx="340478" cy="259045"/>
    <xdr:sp macro="" textlink="">
      <xdr:nvSpPr>
        <xdr:cNvPr id="654" name="【児童館】&#10;有形固定資産減価償却率最大値テキスト">
          <a:extLst>
            <a:ext uri="{FF2B5EF4-FFF2-40B4-BE49-F238E27FC236}">
              <a16:creationId xmlns:a16="http://schemas.microsoft.com/office/drawing/2014/main" id="{62E7FF7B-4EAA-4B7F-8FA1-4E2C3A11FF08}"/>
            </a:ext>
          </a:extLst>
        </xdr:cNvPr>
        <xdr:cNvSpPr txBox="1"/>
      </xdr:nvSpPr>
      <xdr:spPr>
        <a:xfrm>
          <a:off x="16357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136071</xdr:rowOff>
    </xdr:from>
    <xdr:to>
      <xdr:col>86</xdr:col>
      <xdr:colOff>25400</xdr:colOff>
      <xdr:row>77</xdr:row>
      <xdr:rowOff>136071</xdr:rowOff>
    </xdr:to>
    <xdr:cxnSp macro="">
      <xdr:nvCxnSpPr>
        <xdr:cNvPr id="655" name="直線コネクタ 654">
          <a:extLst>
            <a:ext uri="{FF2B5EF4-FFF2-40B4-BE49-F238E27FC236}">
              <a16:creationId xmlns:a16="http://schemas.microsoft.com/office/drawing/2014/main" id="{CC9A8455-4C41-4499-9A23-60763B929A85}"/>
            </a:ext>
          </a:extLst>
        </xdr:cNvPr>
        <xdr:cNvCxnSpPr/>
      </xdr:nvCxnSpPr>
      <xdr:spPr>
        <a:xfrm>
          <a:off x="16230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39206</xdr:rowOff>
    </xdr:from>
    <xdr:ext cx="405111" cy="259045"/>
    <xdr:sp macro="" textlink="">
      <xdr:nvSpPr>
        <xdr:cNvPr id="656" name="【児童館】&#10;有形固定資産減価償却率平均値テキスト">
          <a:extLst>
            <a:ext uri="{FF2B5EF4-FFF2-40B4-BE49-F238E27FC236}">
              <a16:creationId xmlns:a16="http://schemas.microsoft.com/office/drawing/2014/main" id="{5D087ED9-B1CB-423E-BA34-0F272BE0494E}"/>
            </a:ext>
          </a:extLst>
        </xdr:cNvPr>
        <xdr:cNvSpPr txBox="1"/>
      </xdr:nvSpPr>
      <xdr:spPr>
        <a:xfrm>
          <a:off x="16357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60779</xdr:rowOff>
    </xdr:from>
    <xdr:to>
      <xdr:col>85</xdr:col>
      <xdr:colOff>177800</xdr:colOff>
      <xdr:row>82</xdr:row>
      <xdr:rowOff>162379</xdr:rowOff>
    </xdr:to>
    <xdr:sp macro="" textlink="">
      <xdr:nvSpPr>
        <xdr:cNvPr id="657" name="フローチャート: 判断 656">
          <a:extLst>
            <a:ext uri="{FF2B5EF4-FFF2-40B4-BE49-F238E27FC236}">
              <a16:creationId xmlns:a16="http://schemas.microsoft.com/office/drawing/2014/main" id="{1C0F4E19-0A78-4C8F-9F3E-9751E39ED13E}"/>
            </a:ext>
          </a:extLst>
        </xdr:cNvPr>
        <xdr:cNvSpPr/>
      </xdr:nvSpPr>
      <xdr:spPr>
        <a:xfrm>
          <a:off x="16268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37919</xdr:rowOff>
    </xdr:from>
    <xdr:to>
      <xdr:col>81</xdr:col>
      <xdr:colOff>101600</xdr:colOff>
      <xdr:row>82</xdr:row>
      <xdr:rowOff>139519</xdr:rowOff>
    </xdr:to>
    <xdr:sp macro="" textlink="">
      <xdr:nvSpPr>
        <xdr:cNvPr id="658" name="フローチャート: 判断 657">
          <a:extLst>
            <a:ext uri="{FF2B5EF4-FFF2-40B4-BE49-F238E27FC236}">
              <a16:creationId xmlns:a16="http://schemas.microsoft.com/office/drawing/2014/main" id="{496AE5E3-1E6B-4794-9C52-3D9E6096580E}"/>
            </a:ext>
          </a:extLst>
        </xdr:cNvPr>
        <xdr:cNvSpPr/>
      </xdr:nvSpPr>
      <xdr:spPr>
        <a:xfrm>
          <a:off x="154305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93436</xdr:rowOff>
    </xdr:from>
    <xdr:to>
      <xdr:col>76</xdr:col>
      <xdr:colOff>165100</xdr:colOff>
      <xdr:row>83</xdr:row>
      <xdr:rowOff>23586</xdr:rowOff>
    </xdr:to>
    <xdr:sp macro="" textlink="">
      <xdr:nvSpPr>
        <xdr:cNvPr id="659" name="フローチャート: 判断 658">
          <a:extLst>
            <a:ext uri="{FF2B5EF4-FFF2-40B4-BE49-F238E27FC236}">
              <a16:creationId xmlns:a16="http://schemas.microsoft.com/office/drawing/2014/main" id="{22FF9CC4-877A-453D-A328-14E4FA49D4D6}"/>
            </a:ext>
          </a:extLst>
        </xdr:cNvPr>
        <xdr:cNvSpPr/>
      </xdr:nvSpPr>
      <xdr:spPr>
        <a:xfrm>
          <a:off x="14541500" y="141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103232</xdr:rowOff>
    </xdr:from>
    <xdr:to>
      <xdr:col>72</xdr:col>
      <xdr:colOff>38100</xdr:colOff>
      <xdr:row>83</xdr:row>
      <xdr:rowOff>33382</xdr:rowOff>
    </xdr:to>
    <xdr:sp macro="" textlink="">
      <xdr:nvSpPr>
        <xdr:cNvPr id="660" name="フローチャート: 判断 659">
          <a:extLst>
            <a:ext uri="{FF2B5EF4-FFF2-40B4-BE49-F238E27FC236}">
              <a16:creationId xmlns:a16="http://schemas.microsoft.com/office/drawing/2014/main" id="{E615C4E7-DD3D-4BA4-BEAB-C991CDF7C3DE}"/>
            </a:ext>
          </a:extLst>
        </xdr:cNvPr>
        <xdr:cNvSpPr/>
      </xdr:nvSpPr>
      <xdr:spPr>
        <a:xfrm>
          <a:off x="13652500" y="1416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62412</xdr:rowOff>
    </xdr:from>
    <xdr:to>
      <xdr:col>67</xdr:col>
      <xdr:colOff>101600</xdr:colOff>
      <xdr:row>82</xdr:row>
      <xdr:rowOff>164012</xdr:rowOff>
    </xdr:to>
    <xdr:sp macro="" textlink="">
      <xdr:nvSpPr>
        <xdr:cNvPr id="661" name="フローチャート: 判断 660">
          <a:extLst>
            <a:ext uri="{FF2B5EF4-FFF2-40B4-BE49-F238E27FC236}">
              <a16:creationId xmlns:a16="http://schemas.microsoft.com/office/drawing/2014/main" id="{353E607C-4BE6-42A9-BF2D-329B1A307182}"/>
            </a:ext>
          </a:extLst>
        </xdr:cNvPr>
        <xdr:cNvSpPr/>
      </xdr:nvSpPr>
      <xdr:spPr>
        <a:xfrm>
          <a:off x="12763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91D511AB-1275-4E0D-B9E3-A64BB5B9AE8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321804E0-C8CB-4B93-AD20-1F1A44BD072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86A7675F-4321-40BF-B0AB-3B3E70FF616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BACA0076-7ABF-454D-83B8-5F5EC48F965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F50ADAA7-1C6A-4826-85A3-DAD3505B06C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21589</xdr:rowOff>
    </xdr:from>
    <xdr:to>
      <xdr:col>85</xdr:col>
      <xdr:colOff>177800</xdr:colOff>
      <xdr:row>78</xdr:row>
      <xdr:rowOff>123189</xdr:rowOff>
    </xdr:to>
    <xdr:sp macro="" textlink="">
      <xdr:nvSpPr>
        <xdr:cNvPr id="667" name="楕円 666">
          <a:extLst>
            <a:ext uri="{FF2B5EF4-FFF2-40B4-BE49-F238E27FC236}">
              <a16:creationId xmlns:a16="http://schemas.microsoft.com/office/drawing/2014/main" id="{C2875259-DF87-47ED-A191-AD74602A6805}"/>
            </a:ext>
          </a:extLst>
        </xdr:cNvPr>
        <xdr:cNvSpPr/>
      </xdr:nvSpPr>
      <xdr:spPr>
        <a:xfrm>
          <a:off x="16268700" y="1339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107966</xdr:rowOff>
    </xdr:from>
    <xdr:ext cx="405111" cy="259045"/>
    <xdr:sp macro="" textlink="">
      <xdr:nvSpPr>
        <xdr:cNvPr id="668" name="【児童館】&#10;有形固定資産減価償却率該当値テキスト">
          <a:extLst>
            <a:ext uri="{FF2B5EF4-FFF2-40B4-BE49-F238E27FC236}">
              <a16:creationId xmlns:a16="http://schemas.microsoft.com/office/drawing/2014/main" id="{B7151AA9-C584-4E32-B978-9F4CE7A63CAD}"/>
            </a:ext>
          </a:extLst>
        </xdr:cNvPr>
        <xdr:cNvSpPr txBox="1"/>
      </xdr:nvSpPr>
      <xdr:spPr>
        <a:xfrm>
          <a:off x="16357600" y="13309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145687</xdr:rowOff>
    </xdr:from>
    <xdr:to>
      <xdr:col>81</xdr:col>
      <xdr:colOff>101600</xdr:colOff>
      <xdr:row>78</xdr:row>
      <xdr:rowOff>75837</xdr:rowOff>
    </xdr:to>
    <xdr:sp macro="" textlink="">
      <xdr:nvSpPr>
        <xdr:cNvPr id="669" name="楕円 668">
          <a:extLst>
            <a:ext uri="{FF2B5EF4-FFF2-40B4-BE49-F238E27FC236}">
              <a16:creationId xmlns:a16="http://schemas.microsoft.com/office/drawing/2014/main" id="{582B72B7-F822-44A4-B019-39F9A94A5E4E}"/>
            </a:ext>
          </a:extLst>
        </xdr:cNvPr>
        <xdr:cNvSpPr/>
      </xdr:nvSpPr>
      <xdr:spPr>
        <a:xfrm>
          <a:off x="15430500" y="1334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25037</xdr:rowOff>
    </xdr:from>
    <xdr:to>
      <xdr:col>85</xdr:col>
      <xdr:colOff>127000</xdr:colOff>
      <xdr:row>78</xdr:row>
      <xdr:rowOff>72389</xdr:rowOff>
    </xdr:to>
    <xdr:cxnSp macro="">
      <xdr:nvCxnSpPr>
        <xdr:cNvPr id="670" name="直線コネクタ 669">
          <a:extLst>
            <a:ext uri="{FF2B5EF4-FFF2-40B4-BE49-F238E27FC236}">
              <a16:creationId xmlns:a16="http://schemas.microsoft.com/office/drawing/2014/main" id="{BA1DD671-7D1B-47DC-9444-B447AB9DC13F}"/>
            </a:ext>
          </a:extLst>
        </xdr:cNvPr>
        <xdr:cNvCxnSpPr/>
      </xdr:nvCxnSpPr>
      <xdr:spPr>
        <a:xfrm>
          <a:off x="15481300" y="13398137"/>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96701</xdr:rowOff>
    </xdr:from>
    <xdr:to>
      <xdr:col>76</xdr:col>
      <xdr:colOff>165100</xdr:colOff>
      <xdr:row>78</xdr:row>
      <xdr:rowOff>26851</xdr:rowOff>
    </xdr:to>
    <xdr:sp macro="" textlink="">
      <xdr:nvSpPr>
        <xdr:cNvPr id="671" name="楕円 670">
          <a:extLst>
            <a:ext uri="{FF2B5EF4-FFF2-40B4-BE49-F238E27FC236}">
              <a16:creationId xmlns:a16="http://schemas.microsoft.com/office/drawing/2014/main" id="{8CFD1B7E-0D03-41DD-BD63-A75B856D18BB}"/>
            </a:ext>
          </a:extLst>
        </xdr:cNvPr>
        <xdr:cNvSpPr/>
      </xdr:nvSpPr>
      <xdr:spPr>
        <a:xfrm>
          <a:off x="14541500" y="1329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147501</xdr:rowOff>
    </xdr:from>
    <xdr:to>
      <xdr:col>81</xdr:col>
      <xdr:colOff>50800</xdr:colOff>
      <xdr:row>78</xdr:row>
      <xdr:rowOff>25037</xdr:rowOff>
    </xdr:to>
    <xdr:cxnSp macro="">
      <xdr:nvCxnSpPr>
        <xdr:cNvPr id="672" name="直線コネクタ 671">
          <a:extLst>
            <a:ext uri="{FF2B5EF4-FFF2-40B4-BE49-F238E27FC236}">
              <a16:creationId xmlns:a16="http://schemas.microsoft.com/office/drawing/2014/main" id="{D39C1FD7-F15C-41F5-8B28-B5B96D999F75}"/>
            </a:ext>
          </a:extLst>
        </xdr:cNvPr>
        <xdr:cNvCxnSpPr/>
      </xdr:nvCxnSpPr>
      <xdr:spPr>
        <a:xfrm>
          <a:off x="14592300" y="1334915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127726</xdr:rowOff>
    </xdr:from>
    <xdr:to>
      <xdr:col>72</xdr:col>
      <xdr:colOff>38100</xdr:colOff>
      <xdr:row>78</xdr:row>
      <xdr:rowOff>57876</xdr:rowOff>
    </xdr:to>
    <xdr:sp macro="" textlink="">
      <xdr:nvSpPr>
        <xdr:cNvPr id="673" name="楕円 672">
          <a:extLst>
            <a:ext uri="{FF2B5EF4-FFF2-40B4-BE49-F238E27FC236}">
              <a16:creationId xmlns:a16="http://schemas.microsoft.com/office/drawing/2014/main" id="{E5092A7D-3BDC-4428-84B3-DCA3ADF255FB}"/>
            </a:ext>
          </a:extLst>
        </xdr:cNvPr>
        <xdr:cNvSpPr/>
      </xdr:nvSpPr>
      <xdr:spPr>
        <a:xfrm>
          <a:off x="13652500" y="1332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147501</xdr:rowOff>
    </xdr:from>
    <xdr:to>
      <xdr:col>76</xdr:col>
      <xdr:colOff>114300</xdr:colOff>
      <xdr:row>78</xdr:row>
      <xdr:rowOff>7076</xdr:rowOff>
    </xdr:to>
    <xdr:cxnSp macro="">
      <xdr:nvCxnSpPr>
        <xdr:cNvPr id="674" name="直線コネクタ 673">
          <a:extLst>
            <a:ext uri="{FF2B5EF4-FFF2-40B4-BE49-F238E27FC236}">
              <a16:creationId xmlns:a16="http://schemas.microsoft.com/office/drawing/2014/main" id="{C2C0E387-3FC6-4DA8-8AFC-BAF090BBBCC6}"/>
            </a:ext>
          </a:extLst>
        </xdr:cNvPr>
        <xdr:cNvCxnSpPr/>
      </xdr:nvCxnSpPr>
      <xdr:spPr>
        <a:xfrm flipV="1">
          <a:off x="13703300" y="13349151"/>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80373</xdr:rowOff>
    </xdr:from>
    <xdr:to>
      <xdr:col>67</xdr:col>
      <xdr:colOff>101600</xdr:colOff>
      <xdr:row>86</xdr:row>
      <xdr:rowOff>10523</xdr:rowOff>
    </xdr:to>
    <xdr:sp macro="" textlink="">
      <xdr:nvSpPr>
        <xdr:cNvPr id="675" name="楕円 674">
          <a:extLst>
            <a:ext uri="{FF2B5EF4-FFF2-40B4-BE49-F238E27FC236}">
              <a16:creationId xmlns:a16="http://schemas.microsoft.com/office/drawing/2014/main" id="{02CD9C50-FE27-4FA8-BC86-5F8817C4BA15}"/>
            </a:ext>
          </a:extLst>
        </xdr:cNvPr>
        <xdr:cNvSpPr/>
      </xdr:nvSpPr>
      <xdr:spPr>
        <a:xfrm>
          <a:off x="127635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7076</xdr:rowOff>
    </xdr:from>
    <xdr:to>
      <xdr:col>71</xdr:col>
      <xdr:colOff>177800</xdr:colOff>
      <xdr:row>85</xdr:row>
      <xdr:rowOff>131173</xdr:rowOff>
    </xdr:to>
    <xdr:cxnSp macro="">
      <xdr:nvCxnSpPr>
        <xdr:cNvPr id="676" name="直線コネクタ 675">
          <a:extLst>
            <a:ext uri="{FF2B5EF4-FFF2-40B4-BE49-F238E27FC236}">
              <a16:creationId xmlns:a16="http://schemas.microsoft.com/office/drawing/2014/main" id="{6E05D01D-A8D1-49A2-8411-5BC7F53D1CB2}"/>
            </a:ext>
          </a:extLst>
        </xdr:cNvPr>
        <xdr:cNvCxnSpPr/>
      </xdr:nvCxnSpPr>
      <xdr:spPr>
        <a:xfrm flipV="1">
          <a:off x="12814300" y="13380176"/>
          <a:ext cx="889000" cy="132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130646</xdr:rowOff>
    </xdr:from>
    <xdr:ext cx="405111" cy="259045"/>
    <xdr:sp macro="" textlink="">
      <xdr:nvSpPr>
        <xdr:cNvPr id="677" name="n_1aveValue【児童館】&#10;有形固定資産減価償却率">
          <a:extLst>
            <a:ext uri="{FF2B5EF4-FFF2-40B4-BE49-F238E27FC236}">
              <a16:creationId xmlns:a16="http://schemas.microsoft.com/office/drawing/2014/main" id="{1E83D059-5120-476D-A55B-915048E18E87}"/>
            </a:ext>
          </a:extLst>
        </xdr:cNvPr>
        <xdr:cNvSpPr txBox="1"/>
      </xdr:nvSpPr>
      <xdr:spPr>
        <a:xfrm>
          <a:off x="15266044" y="1418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14713</xdr:rowOff>
    </xdr:from>
    <xdr:ext cx="405111" cy="259045"/>
    <xdr:sp macro="" textlink="">
      <xdr:nvSpPr>
        <xdr:cNvPr id="678" name="n_2aveValue【児童館】&#10;有形固定資産減価償却率">
          <a:extLst>
            <a:ext uri="{FF2B5EF4-FFF2-40B4-BE49-F238E27FC236}">
              <a16:creationId xmlns:a16="http://schemas.microsoft.com/office/drawing/2014/main" id="{31D43EAA-D0F3-487F-B7F4-82F6C8265826}"/>
            </a:ext>
          </a:extLst>
        </xdr:cNvPr>
        <xdr:cNvSpPr txBox="1"/>
      </xdr:nvSpPr>
      <xdr:spPr>
        <a:xfrm>
          <a:off x="14389744" y="1424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24509</xdr:rowOff>
    </xdr:from>
    <xdr:ext cx="405111" cy="259045"/>
    <xdr:sp macro="" textlink="">
      <xdr:nvSpPr>
        <xdr:cNvPr id="679" name="n_3aveValue【児童館】&#10;有形固定資産減価償却率">
          <a:extLst>
            <a:ext uri="{FF2B5EF4-FFF2-40B4-BE49-F238E27FC236}">
              <a16:creationId xmlns:a16="http://schemas.microsoft.com/office/drawing/2014/main" id="{4DCC2E36-4474-4578-A63C-02107E9EDADB}"/>
            </a:ext>
          </a:extLst>
        </xdr:cNvPr>
        <xdr:cNvSpPr txBox="1"/>
      </xdr:nvSpPr>
      <xdr:spPr>
        <a:xfrm>
          <a:off x="13500744" y="1425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9089</xdr:rowOff>
    </xdr:from>
    <xdr:ext cx="405111" cy="259045"/>
    <xdr:sp macro="" textlink="">
      <xdr:nvSpPr>
        <xdr:cNvPr id="680" name="n_4aveValue【児童館】&#10;有形固定資産減価償却率">
          <a:extLst>
            <a:ext uri="{FF2B5EF4-FFF2-40B4-BE49-F238E27FC236}">
              <a16:creationId xmlns:a16="http://schemas.microsoft.com/office/drawing/2014/main" id="{1C293B2C-74FD-40A4-BD0F-39D95C2F0BD5}"/>
            </a:ext>
          </a:extLst>
        </xdr:cNvPr>
        <xdr:cNvSpPr txBox="1"/>
      </xdr:nvSpPr>
      <xdr:spPr>
        <a:xfrm>
          <a:off x="12611744" y="1389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92364</xdr:rowOff>
    </xdr:from>
    <xdr:ext cx="340478" cy="259045"/>
    <xdr:sp macro="" textlink="">
      <xdr:nvSpPr>
        <xdr:cNvPr id="681" name="n_1mainValue【児童館】&#10;有形固定資産減価償却率">
          <a:extLst>
            <a:ext uri="{FF2B5EF4-FFF2-40B4-BE49-F238E27FC236}">
              <a16:creationId xmlns:a16="http://schemas.microsoft.com/office/drawing/2014/main" id="{09629CDE-BFA3-4297-B6BE-80CBE2C50F10}"/>
            </a:ext>
          </a:extLst>
        </xdr:cNvPr>
        <xdr:cNvSpPr txBox="1"/>
      </xdr:nvSpPr>
      <xdr:spPr>
        <a:xfrm>
          <a:off x="15298361" y="13122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43378</xdr:rowOff>
    </xdr:from>
    <xdr:ext cx="340478" cy="259045"/>
    <xdr:sp macro="" textlink="">
      <xdr:nvSpPr>
        <xdr:cNvPr id="682" name="n_2mainValue【児童館】&#10;有形固定資産減価償却率">
          <a:extLst>
            <a:ext uri="{FF2B5EF4-FFF2-40B4-BE49-F238E27FC236}">
              <a16:creationId xmlns:a16="http://schemas.microsoft.com/office/drawing/2014/main" id="{CF09A5C0-A70F-4B4D-A773-45268CC60544}"/>
            </a:ext>
          </a:extLst>
        </xdr:cNvPr>
        <xdr:cNvSpPr txBox="1"/>
      </xdr:nvSpPr>
      <xdr:spPr>
        <a:xfrm>
          <a:off x="14422061" y="130735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74403</xdr:rowOff>
    </xdr:from>
    <xdr:ext cx="340478" cy="259045"/>
    <xdr:sp macro="" textlink="">
      <xdr:nvSpPr>
        <xdr:cNvPr id="683" name="n_3mainValue【児童館】&#10;有形固定資産減価償却率">
          <a:extLst>
            <a:ext uri="{FF2B5EF4-FFF2-40B4-BE49-F238E27FC236}">
              <a16:creationId xmlns:a16="http://schemas.microsoft.com/office/drawing/2014/main" id="{C209B0FA-7221-4565-ACDC-BA97F7F1E775}"/>
            </a:ext>
          </a:extLst>
        </xdr:cNvPr>
        <xdr:cNvSpPr txBox="1"/>
      </xdr:nvSpPr>
      <xdr:spPr>
        <a:xfrm>
          <a:off x="13533061" y="131046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1650</xdr:rowOff>
    </xdr:from>
    <xdr:ext cx="405111" cy="259045"/>
    <xdr:sp macro="" textlink="">
      <xdr:nvSpPr>
        <xdr:cNvPr id="684" name="n_4mainValue【児童館】&#10;有形固定資産減価償却率">
          <a:extLst>
            <a:ext uri="{FF2B5EF4-FFF2-40B4-BE49-F238E27FC236}">
              <a16:creationId xmlns:a16="http://schemas.microsoft.com/office/drawing/2014/main" id="{3A681F28-6385-4D0A-B77A-FAC479586834}"/>
            </a:ext>
          </a:extLst>
        </xdr:cNvPr>
        <xdr:cNvSpPr txBox="1"/>
      </xdr:nvSpPr>
      <xdr:spPr>
        <a:xfrm>
          <a:off x="12611744" y="1474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D3FC44A6-FB5C-445D-A43C-14E4EFF2B9E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57C50099-569A-4F20-9BEB-D5ED2F05381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ACBAFAA0-0A80-48CE-A183-6837D6D8174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FD21AFDC-0BF4-467A-9E56-87030E53F24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0EF83CBF-1E3A-4D70-9A17-7A298A7E2B6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C4658FD8-BA2D-4CDD-9247-603E6289BF7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A7EE6660-A285-4B11-9045-6736E12C93F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B587F8A3-9CA3-4466-B759-0D10ACFFCDE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1E77A25E-EC4B-4F5A-BB7D-C1D265D8495B}"/>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8642565C-4E9E-4692-8DF8-5565DB18944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5" name="直線コネクタ 694">
          <a:extLst>
            <a:ext uri="{FF2B5EF4-FFF2-40B4-BE49-F238E27FC236}">
              <a16:creationId xmlns:a16="http://schemas.microsoft.com/office/drawing/2014/main" id="{8D7B8E4E-9B58-4076-9D60-50B266C52EC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6" name="テキスト ボックス 695">
          <a:extLst>
            <a:ext uri="{FF2B5EF4-FFF2-40B4-BE49-F238E27FC236}">
              <a16:creationId xmlns:a16="http://schemas.microsoft.com/office/drawing/2014/main" id="{27B6FF2A-A143-4E7C-A4E9-25C41CAEBFD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7" name="直線コネクタ 696">
          <a:extLst>
            <a:ext uri="{FF2B5EF4-FFF2-40B4-BE49-F238E27FC236}">
              <a16:creationId xmlns:a16="http://schemas.microsoft.com/office/drawing/2014/main" id="{6C04500E-559A-414B-BC8E-291A84E71DA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8" name="テキスト ボックス 697">
          <a:extLst>
            <a:ext uri="{FF2B5EF4-FFF2-40B4-BE49-F238E27FC236}">
              <a16:creationId xmlns:a16="http://schemas.microsoft.com/office/drawing/2014/main" id="{33329432-2F71-4EAC-879C-40E05ADA8659}"/>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9" name="直線コネクタ 698">
          <a:extLst>
            <a:ext uri="{FF2B5EF4-FFF2-40B4-BE49-F238E27FC236}">
              <a16:creationId xmlns:a16="http://schemas.microsoft.com/office/drawing/2014/main" id="{267D466D-874E-4B52-8F03-7627B84A6C9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0" name="テキスト ボックス 699">
          <a:extLst>
            <a:ext uri="{FF2B5EF4-FFF2-40B4-BE49-F238E27FC236}">
              <a16:creationId xmlns:a16="http://schemas.microsoft.com/office/drawing/2014/main" id="{35278B98-9713-48C9-BEA2-C585F27BDED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1" name="直線コネクタ 700">
          <a:extLst>
            <a:ext uri="{FF2B5EF4-FFF2-40B4-BE49-F238E27FC236}">
              <a16:creationId xmlns:a16="http://schemas.microsoft.com/office/drawing/2014/main" id="{C332AC35-A713-4157-9476-6CDF66CF166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2" name="テキスト ボックス 701">
          <a:extLst>
            <a:ext uri="{FF2B5EF4-FFF2-40B4-BE49-F238E27FC236}">
              <a16:creationId xmlns:a16="http://schemas.microsoft.com/office/drawing/2014/main" id="{EA7FCF5D-D6A8-418C-82C5-DFA5B0CCE7A5}"/>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3" name="直線コネクタ 702">
          <a:extLst>
            <a:ext uri="{FF2B5EF4-FFF2-40B4-BE49-F238E27FC236}">
              <a16:creationId xmlns:a16="http://schemas.microsoft.com/office/drawing/2014/main" id="{680FEF11-C5D6-4708-86DB-6495D3699AA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4" name="テキスト ボックス 703">
          <a:extLst>
            <a:ext uri="{FF2B5EF4-FFF2-40B4-BE49-F238E27FC236}">
              <a16:creationId xmlns:a16="http://schemas.microsoft.com/office/drawing/2014/main" id="{DE9082BF-F45F-4FC4-88A6-301749471EC3}"/>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77003807-5DFC-453F-846A-7AA4F11AA4E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7DF97199-B29E-4807-AA9B-94B28626A98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DAE7D2A4-2849-4087-86F9-C609663EEAE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63500</xdr:rowOff>
    </xdr:to>
    <xdr:cxnSp macro="">
      <xdr:nvCxnSpPr>
        <xdr:cNvPr id="708" name="直線コネクタ 707">
          <a:extLst>
            <a:ext uri="{FF2B5EF4-FFF2-40B4-BE49-F238E27FC236}">
              <a16:creationId xmlns:a16="http://schemas.microsoft.com/office/drawing/2014/main" id="{53BEF633-5693-46CF-B259-06E828DD8750}"/>
            </a:ext>
          </a:extLst>
        </xdr:cNvPr>
        <xdr:cNvCxnSpPr/>
      </xdr:nvCxnSpPr>
      <xdr:spPr>
        <a:xfrm flipV="1">
          <a:off x="22160864" y="13525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709" name="【児童館】&#10;一人当たり面積最小値テキスト">
          <a:extLst>
            <a:ext uri="{FF2B5EF4-FFF2-40B4-BE49-F238E27FC236}">
              <a16:creationId xmlns:a16="http://schemas.microsoft.com/office/drawing/2014/main" id="{A4C3F9BE-B087-4EFA-A7F9-E4289D3B915A}"/>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710" name="直線コネクタ 709">
          <a:extLst>
            <a:ext uri="{FF2B5EF4-FFF2-40B4-BE49-F238E27FC236}">
              <a16:creationId xmlns:a16="http://schemas.microsoft.com/office/drawing/2014/main" id="{89AEFCCB-C765-4E53-BD8F-82ADC10B7E00}"/>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11" name="【児童館】&#10;一人当たり面積最大値テキスト">
          <a:extLst>
            <a:ext uri="{FF2B5EF4-FFF2-40B4-BE49-F238E27FC236}">
              <a16:creationId xmlns:a16="http://schemas.microsoft.com/office/drawing/2014/main" id="{C023FA59-69B3-4E84-A672-5349CD4B3D5F}"/>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712" name="直線コネクタ 711">
          <a:extLst>
            <a:ext uri="{FF2B5EF4-FFF2-40B4-BE49-F238E27FC236}">
              <a16:creationId xmlns:a16="http://schemas.microsoft.com/office/drawing/2014/main" id="{58429850-F89B-48D3-BD9B-BACD0B0E72A9}"/>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3827</xdr:rowOff>
    </xdr:from>
    <xdr:ext cx="469744" cy="259045"/>
    <xdr:sp macro="" textlink="">
      <xdr:nvSpPr>
        <xdr:cNvPr id="713" name="【児童館】&#10;一人当たり面積平均値テキスト">
          <a:extLst>
            <a:ext uri="{FF2B5EF4-FFF2-40B4-BE49-F238E27FC236}">
              <a16:creationId xmlns:a16="http://schemas.microsoft.com/office/drawing/2014/main" id="{FDFD8DD2-67B5-429A-9458-D6EDBCC45436}"/>
            </a:ext>
          </a:extLst>
        </xdr:cNvPr>
        <xdr:cNvSpPr txBox="1"/>
      </xdr:nvSpPr>
      <xdr:spPr>
        <a:xfrm>
          <a:off x="22199600" y="1440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714" name="フローチャート: 判断 713">
          <a:extLst>
            <a:ext uri="{FF2B5EF4-FFF2-40B4-BE49-F238E27FC236}">
              <a16:creationId xmlns:a16="http://schemas.microsoft.com/office/drawing/2014/main" id="{14E3C267-6732-4A33-B22D-9773B672E851}"/>
            </a:ext>
          </a:extLst>
        </xdr:cNvPr>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715" name="フローチャート: 判断 714">
          <a:extLst>
            <a:ext uri="{FF2B5EF4-FFF2-40B4-BE49-F238E27FC236}">
              <a16:creationId xmlns:a16="http://schemas.microsoft.com/office/drawing/2014/main" id="{9574A752-29C1-4E4E-B88A-A41FB8D75897}"/>
            </a:ext>
          </a:extLst>
        </xdr:cNvPr>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25400</xdr:rowOff>
    </xdr:from>
    <xdr:to>
      <xdr:col>107</xdr:col>
      <xdr:colOff>101600</xdr:colOff>
      <xdr:row>84</xdr:row>
      <xdr:rowOff>127000</xdr:rowOff>
    </xdr:to>
    <xdr:sp macro="" textlink="">
      <xdr:nvSpPr>
        <xdr:cNvPr id="716" name="フローチャート: 判断 715">
          <a:extLst>
            <a:ext uri="{FF2B5EF4-FFF2-40B4-BE49-F238E27FC236}">
              <a16:creationId xmlns:a16="http://schemas.microsoft.com/office/drawing/2014/main" id="{39AA19E9-7708-4706-8036-E2C029CF0EDC}"/>
            </a:ext>
          </a:extLst>
        </xdr:cNvPr>
        <xdr:cNvSpPr/>
      </xdr:nvSpPr>
      <xdr:spPr>
        <a:xfrm>
          <a:off x="20383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17" name="フローチャート: 判断 716">
          <a:extLst>
            <a:ext uri="{FF2B5EF4-FFF2-40B4-BE49-F238E27FC236}">
              <a16:creationId xmlns:a16="http://schemas.microsoft.com/office/drawing/2014/main" id="{321CDA80-BC9D-4F83-AD62-728A776F50BA}"/>
            </a:ext>
          </a:extLst>
        </xdr:cNvPr>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50800</xdr:rowOff>
    </xdr:from>
    <xdr:to>
      <xdr:col>98</xdr:col>
      <xdr:colOff>38100</xdr:colOff>
      <xdr:row>84</xdr:row>
      <xdr:rowOff>152400</xdr:rowOff>
    </xdr:to>
    <xdr:sp macro="" textlink="">
      <xdr:nvSpPr>
        <xdr:cNvPr id="718" name="フローチャート: 判断 717">
          <a:extLst>
            <a:ext uri="{FF2B5EF4-FFF2-40B4-BE49-F238E27FC236}">
              <a16:creationId xmlns:a16="http://schemas.microsoft.com/office/drawing/2014/main" id="{C752B21C-0FE0-494C-AD6B-B99789DFD122}"/>
            </a:ext>
          </a:extLst>
        </xdr:cNvPr>
        <xdr:cNvSpPr/>
      </xdr:nvSpPr>
      <xdr:spPr>
        <a:xfrm>
          <a:off x="18605500" y="1445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50C71A84-D3DF-42DE-9E38-C3BD4A33BF8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49617D22-1FF6-4E08-B684-FDEF2C8FB8C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51BB790B-2FF0-440C-AF43-1AC56EB8093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F476FF66-72D9-45EE-BD65-5183B9C3530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62818D76-949D-4DA2-B8C6-5B26DEFC814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44450</xdr:rowOff>
    </xdr:from>
    <xdr:to>
      <xdr:col>116</xdr:col>
      <xdr:colOff>114300</xdr:colOff>
      <xdr:row>81</xdr:row>
      <xdr:rowOff>146050</xdr:rowOff>
    </xdr:to>
    <xdr:sp macro="" textlink="">
      <xdr:nvSpPr>
        <xdr:cNvPr id="724" name="楕円 723">
          <a:extLst>
            <a:ext uri="{FF2B5EF4-FFF2-40B4-BE49-F238E27FC236}">
              <a16:creationId xmlns:a16="http://schemas.microsoft.com/office/drawing/2014/main" id="{531C536E-EED0-4CE1-A8FB-90DB93307C83}"/>
            </a:ext>
          </a:extLst>
        </xdr:cNvPr>
        <xdr:cNvSpPr/>
      </xdr:nvSpPr>
      <xdr:spPr>
        <a:xfrm>
          <a:off x="221107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67327</xdr:rowOff>
    </xdr:from>
    <xdr:ext cx="469744" cy="259045"/>
    <xdr:sp macro="" textlink="">
      <xdr:nvSpPr>
        <xdr:cNvPr id="725" name="【児童館】&#10;一人当たり面積該当値テキスト">
          <a:extLst>
            <a:ext uri="{FF2B5EF4-FFF2-40B4-BE49-F238E27FC236}">
              <a16:creationId xmlns:a16="http://schemas.microsoft.com/office/drawing/2014/main" id="{CEDC7A77-4041-4EAC-9624-DB31827D4B89}"/>
            </a:ext>
          </a:extLst>
        </xdr:cNvPr>
        <xdr:cNvSpPr txBox="1"/>
      </xdr:nvSpPr>
      <xdr:spPr>
        <a:xfrm>
          <a:off x="22199600"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69850</xdr:rowOff>
    </xdr:from>
    <xdr:to>
      <xdr:col>112</xdr:col>
      <xdr:colOff>38100</xdr:colOff>
      <xdr:row>82</xdr:row>
      <xdr:rowOff>0</xdr:rowOff>
    </xdr:to>
    <xdr:sp macro="" textlink="">
      <xdr:nvSpPr>
        <xdr:cNvPr id="726" name="楕円 725">
          <a:extLst>
            <a:ext uri="{FF2B5EF4-FFF2-40B4-BE49-F238E27FC236}">
              <a16:creationId xmlns:a16="http://schemas.microsoft.com/office/drawing/2014/main" id="{D3A593A7-E6CE-4D6A-A8E8-DC8C670BD05D}"/>
            </a:ext>
          </a:extLst>
        </xdr:cNvPr>
        <xdr:cNvSpPr/>
      </xdr:nvSpPr>
      <xdr:spPr>
        <a:xfrm>
          <a:off x="21272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95250</xdr:rowOff>
    </xdr:from>
    <xdr:to>
      <xdr:col>116</xdr:col>
      <xdr:colOff>63500</xdr:colOff>
      <xdr:row>81</xdr:row>
      <xdr:rowOff>120650</xdr:rowOff>
    </xdr:to>
    <xdr:cxnSp macro="">
      <xdr:nvCxnSpPr>
        <xdr:cNvPr id="727" name="直線コネクタ 726">
          <a:extLst>
            <a:ext uri="{FF2B5EF4-FFF2-40B4-BE49-F238E27FC236}">
              <a16:creationId xmlns:a16="http://schemas.microsoft.com/office/drawing/2014/main" id="{C14AB34B-BD10-4A27-87D2-76704123E3AB}"/>
            </a:ext>
          </a:extLst>
        </xdr:cNvPr>
        <xdr:cNvCxnSpPr/>
      </xdr:nvCxnSpPr>
      <xdr:spPr>
        <a:xfrm flipV="1">
          <a:off x="21323300" y="13982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82550</xdr:rowOff>
    </xdr:from>
    <xdr:to>
      <xdr:col>107</xdr:col>
      <xdr:colOff>101600</xdr:colOff>
      <xdr:row>82</xdr:row>
      <xdr:rowOff>12700</xdr:rowOff>
    </xdr:to>
    <xdr:sp macro="" textlink="">
      <xdr:nvSpPr>
        <xdr:cNvPr id="728" name="楕円 727">
          <a:extLst>
            <a:ext uri="{FF2B5EF4-FFF2-40B4-BE49-F238E27FC236}">
              <a16:creationId xmlns:a16="http://schemas.microsoft.com/office/drawing/2014/main" id="{BA5D1F73-28FD-4ED2-8CCF-997926E52E8D}"/>
            </a:ext>
          </a:extLst>
        </xdr:cNvPr>
        <xdr:cNvSpPr/>
      </xdr:nvSpPr>
      <xdr:spPr>
        <a:xfrm>
          <a:off x="20383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120650</xdr:rowOff>
    </xdr:from>
    <xdr:to>
      <xdr:col>111</xdr:col>
      <xdr:colOff>177800</xdr:colOff>
      <xdr:row>81</xdr:row>
      <xdr:rowOff>133350</xdr:rowOff>
    </xdr:to>
    <xdr:cxnSp macro="">
      <xdr:nvCxnSpPr>
        <xdr:cNvPr id="729" name="直線コネクタ 728">
          <a:extLst>
            <a:ext uri="{FF2B5EF4-FFF2-40B4-BE49-F238E27FC236}">
              <a16:creationId xmlns:a16="http://schemas.microsoft.com/office/drawing/2014/main" id="{825F72FB-5AA9-48C4-906C-FAABF5392A04}"/>
            </a:ext>
          </a:extLst>
        </xdr:cNvPr>
        <xdr:cNvCxnSpPr/>
      </xdr:nvCxnSpPr>
      <xdr:spPr>
        <a:xfrm flipV="1">
          <a:off x="20434300" y="14008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95250</xdr:rowOff>
    </xdr:from>
    <xdr:to>
      <xdr:col>102</xdr:col>
      <xdr:colOff>165100</xdr:colOff>
      <xdr:row>82</xdr:row>
      <xdr:rowOff>25400</xdr:rowOff>
    </xdr:to>
    <xdr:sp macro="" textlink="">
      <xdr:nvSpPr>
        <xdr:cNvPr id="730" name="楕円 729">
          <a:extLst>
            <a:ext uri="{FF2B5EF4-FFF2-40B4-BE49-F238E27FC236}">
              <a16:creationId xmlns:a16="http://schemas.microsoft.com/office/drawing/2014/main" id="{F5F42277-9CAF-4C0C-8B21-BE0D64A1DD1D}"/>
            </a:ext>
          </a:extLst>
        </xdr:cNvPr>
        <xdr:cNvSpPr/>
      </xdr:nvSpPr>
      <xdr:spPr>
        <a:xfrm>
          <a:off x="19494500" y="1398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133350</xdr:rowOff>
    </xdr:from>
    <xdr:to>
      <xdr:col>107</xdr:col>
      <xdr:colOff>50800</xdr:colOff>
      <xdr:row>81</xdr:row>
      <xdr:rowOff>146050</xdr:rowOff>
    </xdr:to>
    <xdr:cxnSp macro="">
      <xdr:nvCxnSpPr>
        <xdr:cNvPr id="731" name="直線コネクタ 730">
          <a:extLst>
            <a:ext uri="{FF2B5EF4-FFF2-40B4-BE49-F238E27FC236}">
              <a16:creationId xmlns:a16="http://schemas.microsoft.com/office/drawing/2014/main" id="{6450155D-34B2-4BEF-9757-15F0F0E37209}"/>
            </a:ext>
          </a:extLst>
        </xdr:cNvPr>
        <xdr:cNvCxnSpPr/>
      </xdr:nvCxnSpPr>
      <xdr:spPr>
        <a:xfrm flipV="1">
          <a:off x="19545300" y="14020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57150</xdr:rowOff>
    </xdr:from>
    <xdr:to>
      <xdr:col>98</xdr:col>
      <xdr:colOff>38100</xdr:colOff>
      <xdr:row>85</xdr:row>
      <xdr:rowOff>158750</xdr:rowOff>
    </xdr:to>
    <xdr:sp macro="" textlink="">
      <xdr:nvSpPr>
        <xdr:cNvPr id="732" name="楕円 731">
          <a:extLst>
            <a:ext uri="{FF2B5EF4-FFF2-40B4-BE49-F238E27FC236}">
              <a16:creationId xmlns:a16="http://schemas.microsoft.com/office/drawing/2014/main" id="{609E1B8A-242B-4B90-BB30-B24A0E80541D}"/>
            </a:ext>
          </a:extLst>
        </xdr:cNvPr>
        <xdr:cNvSpPr/>
      </xdr:nvSpPr>
      <xdr:spPr>
        <a:xfrm>
          <a:off x="18605500" y="1463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146050</xdr:rowOff>
    </xdr:from>
    <xdr:to>
      <xdr:col>102</xdr:col>
      <xdr:colOff>114300</xdr:colOff>
      <xdr:row>85</xdr:row>
      <xdr:rowOff>107950</xdr:rowOff>
    </xdr:to>
    <xdr:cxnSp macro="">
      <xdr:nvCxnSpPr>
        <xdr:cNvPr id="733" name="直線コネクタ 732">
          <a:extLst>
            <a:ext uri="{FF2B5EF4-FFF2-40B4-BE49-F238E27FC236}">
              <a16:creationId xmlns:a16="http://schemas.microsoft.com/office/drawing/2014/main" id="{67CF6D10-2778-43F4-99DE-F0753671D41F}"/>
            </a:ext>
          </a:extLst>
        </xdr:cNvPr>
        <xdr:cNvCxnSpPr/>
      </xdr:nvCxnSpPr>
      <xdr:spPr>
        <a:xfrm flipV="1">
          <a:off x="18656300" y="140335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105427</xdr:rowOff>
    </xdr:from>
    <xdr:ext cx="469744" cy="259045"/>
    <xdr:sp macro="" textlink="">
      <xdr:nvSpPr>
        <xdr:cNvPr id="734" name="n_1aveValue【児童館】&#10;一人当たり面積">
          <a:extLst>
            <a:ext uri="{FF2B5EF4-FFF2-40B4-BE49-F238E27FC236}">
              <a16:creationId xmlns:a16="http://schemas.microsoft.com/office/drawing/2014/main" id="{94919C35-EFF7-407D-A0EE-B66F078BE158}"/>
            </a:ext>
          </a:extLst>
        </xdr:cNvPr>
        <xdr:cNvSpPr txBox="1"/>
      </xdr:nvSpPr>
      <xdr:spPr>
        <a:xfrm>
          <a:off x="21075727" y="1450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118127</xdr:rowOff>
    </xdr:from>
    <xdr:ext cx="469744" cy="259045"/>
    <xdr:sp macro="" textlink="">
      <xdr:nvSpPr>
        <xdr:cNvPr id="735" name="n_2aveValue【児童館】&#10;一人当たり面積">
          <a:extLst>
            <a:ext uri="{FF2B5EF4-FFF2-40B4-BE49-F238E27FC236}">
              <a16:creationId xmlns:a16="http://schemas.microsoft.com/office/drawing/2014/main" id="{86FE24CC-407F-47A2-AC17-8DF24B8BF833}"/>
            </a:ext>
          </a:extLst>
        </xdr:cNvPr>
        <xdr:cNvSpPr txBox="1"/>
      </xdr:nvSpPr>
      <xdr:spPr>
        <a:xfrm>
          <a:off x="20199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36" name="n_3aveValue【児童館】&#10;一人当たり面積">
          <a:extLst>
            <a:ext uri="{FF2B5EF4-FFF2-40B4-BE49-F238E27FC236}">
              <a16:creationId xmlns:a16="http://schemas.microsoft.com/office/drawing/2014/main" id="{6E3EFBA0-7A1D-4F2C-94B6-1E65998C09B4}"/>
            </a:ext>
          </a:extLst>
        </xdr:cNvPr>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168927</xdr:rowOff>
    </xdr:from>
    <xdr:ext cx="469744" cy="259045"/>
    <xdr:sp macro="" textlink="">
      <xdr:nvSpPr>
        <xdr:cNvPr id="737" name="n_4aveValue【児童館】&#10;一人当たり面積">
          <a:extLst>
            <a:ext uri="{FF2B5EF4-FFF2-40B4-BE49-F238E27FC236}">
              <a16:creationId xmlns:a16="http://schemas.microsoft.com/office/drawing/2014/main" id="{A7B2B2FF-5693-4409-8CBA-B20A431BA60B}"/>
            </a:ext>
          </a:extLst>
        </xdr:cNvPr>
        <xdr:cNvSpPr txBox="1"/>
      </xdr:nvSpPr>
      <xdr:spPr>
        <a:xfrm>
          <a:off x="18421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16527</xdr:rowOff>
    </xdr:from>
    <xdr:ext cx="469744" cy="259045"/>
    <xdr:sp macro="" textlink="">
      <xdr:nvSpPr>
        <xdr:cNvPr id="738" name="n_1mainValue【児童館】&#10;一人当たり面積">
          <a:extLst>
            <a:ext uri="{FF2B5EF4-FFF2-40B4-BE49-F238E27FC236}">
              <a16:creationId xmlns:a16="http://schemas.microsoft.com/office/drawing/2014/main" id="{04BF38E4-8934-470F-A91E-334FFB361E6F}"/>
            </a:ext>
          </a:extLst>
        </xdr:cNvPr>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29227</xdr:rowOff>
    </xdr:from>
    <xdr:ext cx="469744" cy="259045"/>
    <xdr:sp macro="" textlink="">
      <xdr:nvSpPr>
        <xdr:cNvPr id="739" name="n_2mainValue【児童館】&#10;一人当たり面積">
          <a:extLst>
            <a:ext uri="{FF2B5EF4-FFF2-40B4-BE49-F238E27FC236}">
              <a16:creationId xmlns:a16="http://schemas.microsoft.com/office/drawing/2014/main" id="{3B28DB94-7338-4628-AD09-662BE5A1E44D}"/>
            </a:ext>
          </a:extLst>
        </xdr:cNvPr>
        <xdr:cNvSpPr txBox="1"/>
      </xdr:nvSpPr>
      <xdr:spPr>
        <a:xfrm>
          <a:off x="20199427" y="1374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41927</xdr:rowOff>
    </xdr:from>
    <xdr:ext cx="469744" cy="259045"/>
    <xdr:sp macro="" textlink="">
      <xdr:nvSpPr>
        <xdr:cNvPr id="740" name="n_3mainValue【児童館】&#10;一人当たり面積">
          <a:extLst>
            <a:ext uri="{FF2B5EF4-FFF2-40B4-BE49-F238E27FC236}">
              <a16:creationId xmlns:a16="http://schemas.microsoft.com/office/drawing/2014/main" id="{407F079A-5F7A-415B-A636-B8CD83F4A788}"/>
            </a:ext>
          </a:extLst>
        </xdr:cNvPr>
        <xdr:cNvSpPr txBox="1"/>
      </xdr:nvSpPr>
      <xdr:spPr>
        <a:xfrm>
          <a:off x="193104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149877</xdr:rowOff>
    </xdr:from>
    <xdr:ext cx="469744" cy="259045"/>
    <xdr:sp macro="" textlink="">
      <xdr:nvSpPr>
        <xdr:cNvPr id="741" name="n_4mainValue【児童館】&#10;一人当たり面積">
          <a:extLst>
            <a:ext uri="{FF2B5EF4-FFF2-40B4-BE49-F238E27FC236}">
              <a16:creationId xmlns:a16="http://schemas.microsoft.com/office/drawing/2014/main" id="{967BC218-9D6F-4A56-8C44-FB4055497FF4}"/>
            </a:ext>
          </a:extLst>
        </xdr:cNvPr>
        <xdr:cNvSpPr txBox="1"/>
      </xdr:nvSpPr>
      <xdr:spPr>
        <a:xfrm>
          <a:off x="184214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21275B51-0FC3-4CA9-A991-47BEB2D3257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FA004DCB-2BCB-46CA-8FE9-35FCCCDAF67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3EB5AC84-F7A2-4A64-AABC-4019F6B76F46}"/>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89070684-6424-4711-9E83-3C8E26FAD2C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93F509A3-22DB-4B17-9532-11BA9F117B7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4FFCAB45-1EC8-4CA0-AAE2-E9F8D303F96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7B5700E7-CDC2-4B45-A8E4-0D79C87EE32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9D21999E-A98B-4CE0-922F-1A4EDF80E606}"/>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DBDD4F91-ACF5-4501-A6E6-BF483A33814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747E6361-8231-41AF-AFC4-12B9477020E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A5D38225-C2D3-453D-B491-F8FA2E45427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CE744BA9-DA8A-4A4A-A276-C139AA377093}"/>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3EE3412E-5E85-46AC-BBEA-072D18C56651}"/>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FD6C2D4D-2B87-4906-B3D9-08E94104DBD1}"/>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F2D9E77D-59A6-40ED-BAD6-0689F4FB8AF2}"/>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D2DE1237-60EA-424C-9985-2F8F56954486}"/>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752FF3D2-925D-4EE3-B7B2-4BC01E200EC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B2F85EB7-069C-454B-8495-6677CD192B19}"/>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A946226D-F63A-4890-A8D1-C57962973A5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79307886-0FCA-4683-8F65-38124F7437B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B32B7141-60B5-434C-9A0E-A3384D492EC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7C4B542F-0446-4330-9D67-8017BFA4E3C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13764ADB-29B2-4852-B831-E50E429D7D3A}"/>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CBC2C6B4-F7A6-428A-A7EA-F058F8F7931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108</xdr:row>
      <xdr:rowOff>152400</xdr:rowOff>
    </xdr:to>
    <xdr:cxnSp macro="">
      <xdr:nvCxnSpPr>
        <xdr:cNvPr id="766" name="直線コネクタ 765">
          <a:extLst>
            <a:ext uri="{FF2B5EF4-FFF2-40B4-BE49-F238E27FC236}">
              <a16:creationId xmlns:a16="http://schemas.microsoft.com/office/drawing/2014/main" id="{D04643EC-A7E9-4596-910E-DCB91D5AF3D5}"/>
            </a:ext>
          </a:extLst>
        </xdr:cNvPr>
        <xdr:cNvCxnSpPr/>
      </xdr:nvCxnSpPr>
      <xdr:spPr>
        <a:xfrm flipV="1">
          <a:off x="16318864" y="170688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a:extLst>
            <a:ext uri="{FF2B5EF4-FFF2-40B4-BE49-F238E27FC236}">
              <a16:creationId xmlns:a16="http://schemas.microsoft.com/office/drawing/2014/main" id="{5333791E-A91F-4500-B9AD-EA59EE487E26}"/>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D2A475CC-87EE-4D79-AF46-7E5CCD47B71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9" name="【公民館】&#10;有形固定資産減価償却率最大値テキスト">
          <a:extLst>
            <a:ext uri="{FF2B5EF4-FFF2-40B4-BE49-F238E27FC236}">
              <a16:creationId xmlns:a16="http://schemas.microsoft.com/office/drawing/2014/main" id="{141CD40B-970C-46F2-9138-09FC082723C1}"/>
            </a:ext>
          </a:extLst>
        </xdr:cNvPr>
        <xdr:cNvSpPr txBox="1"/>
      </xdr:nvSpPr>
      <xdr:spPr>
        <a:xfrm>
          <a:off x="16357600"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70" name="直線コネクタ 769">
          <a:extLst>
            <a:ext uri="{FF2B5EF4-FFF2-40B4-BE49-F238E27FC236}">
              <a16:creationId xmlns:a16="http://schemas.microsoft.com/office/drawing/2014/main" id="{1335B958-5A52-4ABD-8C16-D907144481BD}"/>
            </a:ext>
          </a:extLst>
        </xdr:cNvPr>
        <xdr:cNvCxnSpPr/>
      </xdr:nvCxnSpPr>
      <xdr:spPr>
        <a:xfrm>
          <a:off x="16230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137813</xdr:rowOff>
    </xdr:from>
    <xdr:ext cx="405111" cy="259045"/>
    <xdr:sp macro="" textlink="">
      <xdr:nvSpPr>
        <xdr:cNvPr id="771" name="【公民館】&#10;有形固定資産減価償却率平均値テキスト">
          <a:extLst>
            <a:ext uri="{FF2B5EF4-FFF2-40B4-BE49-F238E27FC236}">
              <a16:creationId xmlns:a16="http://schemas.microsoft.com/office/drawing/2014/main" id="{5D581912-3667-4710-A839-C5A2004638DA}"/>
            </a:ext>
          </a:extLst>
        </xdr:cNvPr>
        <xdr:cNvSpPr txBox="1"/>
      </xdr:nvSpPr>
      <xdr:spPr>
        <a:xfrm>
          <a:off x="16357600" y="17797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114936</xdr:rowOff>
    </xdr:from>
    <xdr:to>
      <xdr:col>85</xdr:col>
      <xdr:colOff>177800</xdr:colOff>
      <xdr:row>105</xdr:row>
      <xdr:rowOff>45086</xdr:rowOff>
    </xdr:to>
    <xdr:sp macro="" textlink="">
      <xdr:nvSpPr>
        <xdr:cNvPr id="772" name="フローチャート: 判断 771">
          <a:extLst>
            <a:ext uri="{FF2B5EF4-FFF2-40B4-BE49-F238E27FC236}">
              <a16:creationId xmlns:a16="http://schemas.microsoft.com/office/drawing/2014/main" id="{4D019E56-C25B-4484-AE5F-9AEAA22BF7E9}"/>
            </a:ext>
          </a:extLst>
        </xdr:cNvPr>
        <xdr:cNvSpPr/>
      </xdr:nvSpPr>
      <xdr:spPr>
        <a:xfrm>
          <a:off x="16268700" y="1794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122555</xdr:rowOff>
    </xdr:from>
    <xdr:to>
      <xdr:col>81</xdr:col>
      <xdr:colOff>101600</xdr:colOff>
      <xdr:row>105</xdr:row>
      <xdr:rowOff>52705</xdr:rowOff>
    </xdr:to>
    <xdr:sp macro="" textlink="">
      <xdr:nvSpPr>
        <xdr:cNvPr id="773" name="フローチャート: 判断 772">
          <a:extLst>
            <a:ext uri="{FF2B5EF4-FFF2-40B4-BE49-F238E27FC236}">
              <a16:creationId xmlns:a16="http://schemas.microsoft.com/office/drawing/2014/main" id="{DC49328F-9F9B-4FB7-A613-175A24D5DF36}"/>
            </a:ext>
          </a:extLst>
        </xdr:cNvPr>
        <xdr:cNvSpPr/>
      </xdr:nvSpPr>
      <xdr:spPr>
        <a:xfrm>
          <a:off x="15430500" y="1795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107314</xdr:rowOff>
    </xdr:from>
    <xdr:to>
      <xdr:col>76</xdr:col>
      <xdr:colOff>165100</xdr:colOff>
      <xdr:row>105</xdr:row>
      <xdr:rowOff>37464</xdr:rowOff>
    </xdr:to>
    <xdr:sp macro="" textlink="">
      <xdr:nvSpPr>
        <xdr:cNvPr id="774" name="フローチャート: 判断 773">
          <a:extLst>
            <a:ext uri="{FF2B5EF4-FFF2-40B4-BE49-F238E27FC236}">
              <a16:creationId xmlns:a16="http://schemas.microsoft.com/office/drawing/2014/main" id="{CE853430-442B-4249-B82D-9CCF1CD4844F}"/>
            </a:ext>
          </a:extLst>
        </xdr:cNvPr>
        <xdr:cNvSpPr/>
      </xdr:nvSpPr>
      <xdr:spPr>
        <a:xfrm>
          <a:off x="14541500" y="1793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775" name="フローチャート: 判断 774">
          <a:extLst>
            <a:ext uri="{FF2B5EF4-FFF2-40B4-BE49-F238E27FC236}">
              <a16:creationId xmlns:a16="http://schemas.microsoft.com/office/drawing/2014/main" id="{6587A5A7-556B-43D1-B7FF-C9D0A71E9FCD}"/>
            </a:ext>
          </a:extLst>
        </xdr:cNvPr>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90170</xdr:rowOff>
    </xdr:from>
    <xdr:to>
      <xdr:col>67</xdr:col>
      <xdr:colOff>101600</xdr:colOff>
      <xdr:row>105</xdr:row>
      <xdr:rowOff>20320</xdr:rowOff>
    </xdr:to>
    <xdr:sp macro="" textlink="">
      <xdr:nvSpPr>
        <xdr:cNvPr id="776" name="フローチャート: 判断 775">
          <a:extLst>
            <a:ext uri="{FF2B5EF4-FFF2-40B4-BE49-F238E27FC236}">
              <a16:creationId xmlns:a16="http://schemas.microsoft.com/office/drawing/2014/main" id="{179B5C56-09C8-4958-BFF5-3F988CE0DF9C}"/>
            </a:ext>
          </a:extLst>
        </xdr:cNvPr>
        <xdr:cNvSpPr/>
      </xdr:nvSpPr>
      <xdr:spPr>
        <a:xfrm>
          <a:off x="12763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F1670046-F915-478B-8205-96CD66F34E1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695E5D2E-5E0C-4996-943C-21ED9250618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93CE93CC-2189-42EA-ACC9-94424B3F0AD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17443CEA-6C4A-49B2-A312-6DF96EAB1AB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42F77AEE-34C0-49EA-AD54-FD69270E8D6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137795</xdr:rowOff>
    </xdr:from>
    <xdr:to>
      <xdr:col>85</xdr:col>
      <xdr:colOff>177800</xdr:colOff>
      <xdr:row>105</xdr:row>
      <xdr:rowOff>67945</xdr:rowOff>
    </xdr:to>
    <xdr:sp macro="" textlink="">
      <xdr:nvSpPr>
        <xdr:cNvPr id="782" name="楕円 781">
          <a:extLst>
            <a:ext uri="{FF2B5EF4-FFF2-40B4-BE49-F238E27FC236}">
              <a16:creationId xmlns:a16="http://schemas.microsoft.com/office/drawing/2014/main" id="{1C4AA345-A055-42E3-B88B-00612693ED2D}"/>
            </a:ext>
          </a:extLst>
        </xdr:cNvPr>
        <xdr:cNvSpPr/>
      </xdr:nvSpPr>
      <xdr:spPr>
        <a:xfrm>
          <a:off x="16268700" y="1796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116222</xdr:rowOff>
    </xdr:from>
    <xdr:ext cx="405111" cy="259045"/>
    <xdr:sp macro="" textlink="">
      <xdr:nvSpPr>
        <xdr:cNvPr id="783" name="【公民館】&#10;有形固定資産減価償却率該当値テキスト">
          <a:extLst>
            <a:ext uri="{FF2B5EF4-FFF2-40B4-BE49-F238E27FC236}">
              <a16:creationId xmlns:a16="http://schemas.microsoft.com/office/drawing/2014/main" id="{7B8CDE15-B173-4BF1-B82D-563576BB15F8}"/>
            </a:ext>
          </a:extLst>
        </xdr:cNvPr>
        <xdr:cNvSpPr txBox="1"/>
      </xdr:nvSpPr>
      <xdr:spPr>
        <a:xfrm>
          <a:off x="16357600" y="1794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122555</xdr:rowOff>
    </xdr:from>
    <xdr:to>
      <xdr:col>81</xdr:col>
      <xdr:colOff>101600</xdr:colOff>
      <xdr:row>105</xdr:row>
      <xdr:rowOff>52705</xdr:rowOff>
    </xdr:to>
    <xdr:sp macro="" textlink="">
      <xdr:nvSpPr>
        <xdr:cNvPr id="784" name="楕円 783">
          <a:extLst>
            <a:ext uri="{FF2B5EF4-FFF2-40B4-BE49-F238E27FC236}">
              <a16:creationId xmlns:a16="http://schemas.microsoft.com/office/drawing/2014/main" id="{E6D7B1E2-FED0-4D95-B735-E7B355322386}"/>
            </a:ext>
          </a:extLst>
        </xdr:cNvPr>
        <xdr:cNvSpPr/>
      </xdr:nvSpPr>
      <xdr:spPr>
        <a:xfrm>
          <a:off x="15430500" y="179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1905</xdr:rowOff>
    </xdr:from>
    <xdr:to>
      <xdr:col>85</xdr:col>
      <xdr:colOff>127000</xdr:colOff>
      <xdr:row>105</xdr:row>
      <xdr:rowOff>17145</xdr:rowOff>
    </xdr:to>
    <xdr:cxnSp macro="">
      <xdr:nvCxnSpPr>
        <xdr:cNvPr id="785" name="直線コネクタ 784">
          <a:extLst>
            <a:ext uri="{FF2B5EF4-FFF2-40B4-BE49-F238E27FC236}">
              <a16:creationId xmlns:a16="http://schemas.microsoft.com/office/drawing/2014/main" id="{575B131E-30B1-4EE9-871C-DD6E1B12B61A}"/>
            </a:ext>
          </a:extLst>
        </xdr:cNvPr>
        <xdr:cNvCxnSpPr/>
      </xdr:nvCxnSpPr>
      <xdr:spPr>
        <a:xfrm>
          <a:off x="15481300" y="1800415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93980</xdr:rowOff>
    </xdr:from>
    <xdr:to>
      <xdr:col>76</xdr:col>
      <xdr:colOff>165100</xdr:colOff>
      <xdr:row>106</xdr:row>
      <xdr:rowOff>24130</xdr:rowOff>
    </xdr:to>
    <xdr:sp macro="" textlink="">
      <xdr:nvSpPr>
        <xdr:cNvPr id="786" name="楕円 785">
          <a:extLst>
            <a:ext uri="{FF2B5EF4-FFF2-40B4-BE49-F238E27FC236}">
              <a16:creationId xmlns:a16="http://schemas.microsoft.com/office/drawing/2014/main" id="{23E8398F-9882-4916-9C4C-1449D72E2BE4}"/>
            </a:ext>
          </a:extLst>
        </xdr:cNvPr>
        <xdr:cNvSpPr/>
      </xdr:nvSpPr>
      <xdr:spPr>
        <a:xfrm>
          <a:off x="14541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1905</xdr:rowOff>
    </xdr:from>
    <xdr:to>
      <xdr:col>81</xdr:col>
      <xdr:colOff>50800</xdr:colOff>
      <xdr:row>105</xdr:row>
      <xdr:rowOff>144780</xdr:rowOff>
    </xdr:to>
    <xdr:cxnSp macro="">
      <xdr:nvCxnSpPr>
        <xdr:cNvPr id="787" name="直線コネクタ 786">
          <a:extLst>
            <a:ext uri="{FF2B5EF4-FFF2-40B4-BE49-F238E27FC236}">
              <a16:creationId xmlns:a16="http://schemas.microsoft.com/office/drawing/2014/main" id="{D2475A85-BB6B-4B27-8A56-8921D4DDBDC7}"/>
            </a:ext>
          </a:extLst>
        </xdr:cNvPr>
        <xdr:cNvCxnSpPr/>
      </xdr:nvCxnSpPr>
      <xdr:spPr>
        <a:xfrm flipV="1">
          <a:off x="14592300" y="1800415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38736</xdr:rowOff>
    </xdr:from>
    <xdr:to>
      <xdr:col>72</xdr:col>
      <xdr:colOff>38100</xdr:colOff>
      <xdr:row>105</xdr:row>
      <xdr:rowOff>140336</xdr:rowOff>
    </xdr:to>
    <xdr:sp macro="" textlink="">
      <xdr:nvSpPr>
        <xdr:cNvPr id="788" name="楕円 787">
          <a:extLst>
            <a:ext uri="{FF2B5EF4-FFF2-40B4-BE49-F238E27FC236}">
              <a16:creationId xmlns:a16="http://schemas.microsoft.com/office/drawing/2014/main" id="{1F714AA3-AB8C-4C6E-934F-25A6B015B669}"/>
            </a:ext>
          </a:extLst>
        </xdr:cNvPr>
        <xdr:cNvSpPr/>
      </xdr:nvSpPr>
      <xdr:spPr>
        <a:xfrm>
          <a:off x="13652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89536</xdr:rowOff>
    </xdr:from>
    <xdr:to>
      <xdr:col>76</xdr:col>
      <xdr:colOff>114300</xdr:colOff>
      <xdr:row>105</xdr:row>
      <xdr:rowOff>144780</xdr:rowOff>
    </xdr:to>
    <xdr:cxnSp macro="">
      <xdr:nvCxnSpPr>
        <xdr:cNvPr id="789" name="直線コネクタ 788">
          <a:extLst>
            <a:ext uri="{FF2B5EF4-FFF2-40B4-BE49-F238E27FC236}">
              <a16:creationId xmlns:a16="http://schemas.microsoft.com/office/drawing/2014/main" id="{836FA87E-6B4C-47BA-B5CF-CFEC7C22E3D9}"/>
            </a:ext>
          </a:extLst>
        </xdr:cNvPr>
        <xdr:cNvCxnSpPr/>
      </xdr:nvCxnSpPr>
      <xdr:spPr>
        <a:xfrm>
          <a:off x="13703300" y="18091786"/>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168275</xdr:rowOff>
    </xdr:from>
    <xdr:to>
      <xdr:col>67</xdr:col>
      <xdr:colOff>101600</xdr:colOff>
      <xdr:row>105</xdr:row>
      <xdr:rowOff>98425</xdr:rowOff>
    </xdr:to>
    <xdr:sp macro="" textlink="">
      <xdr:nvSpPr>
        <xdr:cNvPr id="790" name="楕円 789">
          <a:extLst>
            <a:ext uri="{FF2B5EF4-FFF2-40B4-BE49-F238E27FC236}">
              <a16:creationId xmlns:a16="http://schemas.microsoft.com/office/drawing/2014/main" id="{95CE3BFD-2D5C-4AC6-AAE1-5D183335944B}"/>
            </a:ext>
          </a:extLst>
        </xdr:cNvPr>
        <xdr:cNvSpPr/>
      </xdr:nvSpPr>
      <xdr:spPr>
        <a:xfrm>
          <a:off x="12763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47625</xdr:rowOff>
    </xdr:from>
    <xdr:to>
      <xdr:col>71</xdr:col>
      <xdr:colOff>177800</xdr:colOff>
      <xdr:row>105</xdr:row>
      <xdr:rowOff>89536</xdr:rowOff>
    </xdr:to>
    <xdr:cxnSp macro="">
      <xdr:nvCxnSpPr>
        <xdr:cNvPr id="791" name="直線コネクタ 790">
          <a:extLst>
            <a:ext uri="{FF2B5EF4-FFF2-40B4-BE49-F238E27FC236}">
              <a16:creationId xmlns:a16="http://schemas.microsoft.com/office/drawing/2014/main" id="{5321EDDA-E1D7-4F77-BD21-CE008E1B893B}"/>
            </a:ext>
          </a:extLst>
        </xdr:cNvPr>
        <xdr:cNvCxnSpPr/>
      </xdr:nvCxnSpPr>
      <xdr:spPr>
        <a:xfrm>
          <a:off x="12814300" y="1804987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43832</xdr:rowOff>
    </xdr:from>
    <xdr:ext cx="405111" cy="259045"/>
    <xdr:sp macro="" textlink="">
      <xdr:nvSpPr>
        <xdr:cNvPr id="792" name="n_1aveValue【公民館】&#10;有形固定資産減価償却率">
          <a:extLst>
            <a:ext uri="{FF2B5EF4-FFF2-40B4-BE49-F238E27FC236}">
              <a16:creationId xmlns:a16="http://schemas.microsoft.com/office/drawing/2014/main" id="{784C78D3-A6A7-41A5-8718-59A83BB5CE00}"/>
            </a:ext>
          </a:extLst>
        </xdr:cNvPr>
        <xdr:cNvSpPr txBox="1"/>
      </xdr:nvSpPr>
      <xdr:spPr>
        <a:xfrm>
          <a:off x="15266044" y="1804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53991</xdr:rowOff>
    </xdr:from>
    <xdr:ext cx="405111" cy="259045"/>
    <xdr:sp macro="" textlink="">
      <xdr:nvSpPr>
        <xdr:cNvPr id="793" name="n_2aveValue【公民館】&#10;有形固定資産減価償却率">
          <a:extLst>
            <a:ext uri="{FF2B5EF4-FFF2-40B4-BE49-F238E27FC236}">
              <a16:creationId xmlns:a16="http://schemas.microsoft.com/office/drawing/2014/main" id="{262264E4-F3C6-4C2F-B566-0FFBE4F48A50}"/>
            </a:ext>
          </a:extLst>
        </xdr:cNvPr>
        <xdr:cNvSpPr txBox="1"/>
      </xdr:nvSpPr>
      <xdr:spPr>
        <a:xfrm>
          <a:off x="14389744" y="1771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794" name="n_3aveValue【公民館】&#10;有形固定資産減価償却率">
          <a:extLst>
            <a:ext uri="{FF2B5EF4-FFF2-40B4-BE49-F238E27FC236}">
              <a16:creationId xmlns:a16="http://schemas.microsoft.com/office/drawing/2014/main" id="{DB62A637-6363-4E31-B667-22219BAEE2E9}"/>
            </a:ext>
          </a:extLst>
        </xdr:cNvPr>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36847</xdr:rowOff>
    </xdr:from>
    <xdr:ext cx="405111" cy="259045"/>
    <xdr:sp macro="" textlink="">
      <xdr:nvSpPr>
        <xdr:cNvPr id="795" name="n_4aveValue【公民館】&#10;有形固定資産減価償却率">
          <a:extLst>
            <a:ext uri="{FF2B5EF4-FFF2-40B4-BE49-F238E27FC236}">
              <a16:creationId xmlns:a16="http://schemas.microsoft.com/office/drawing/2014/main" id="{0C013E75-4C09-4DA7-A398-627B4AC0F75E}"/>
            </a:ext>
          </a:extLst>
        </xdr:cNvPr>
        <xdr:cNvSpPr txBox="1"/>
      </xdr:nvSpPr>
      <xdr:spPr>
        <a:xfrm>
          <a:off x="126117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69232</xdr:rowOff>
    </xdr:from>
    <xdr:ext cx="405111" cy="259045"/>
    <xdr:sp macro="" textlink="">
      <xdr:nvSpPr>
        <xdr:cNvPr id="796" name="n_1mainValue【公民館】&#10;有形固定資産減価償却率">
          <a:extLst>
            <a:ext uri="{FF2B5EF4-FFF2-40B4-BE49-F238E27FC236}">
              <a16:creationId xmlns:a16="http://schemas.microsoft.com/office/drawing/2014/main" id="{6C00386B-97D7-4D6C-982A-351091C9D4AC}"/>
            </a:ext>
          </a:extLst>
        </xdr:cNvPr>
        <xdr:cNvSpPr txBox="1"/>
      </xdr:nvSpPr>
      <xdr:spPr>
        <a:xfrm>
          <a:off x="15266044" y="1772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15257</xdr:rowOff>
    </xdr:from>
    <xdr:ext cx="405111" cy="259045"/>
    <xdr:sp macro="" textlink="">
      <xdr:nvSpPr>
        <xdr:cNvPr id="797" name="n_2mainValue【公民館】&#10;有形固定資産減価償却率">
          <a:extLst>
            <a:ext uri="{FF2B5EF4-FFF2-40B4-BE49-F238E27FC236}">
              <a16:creationId xmlns:a16="http://schemas.microsoft.com/office/drawing/2014/main" id="{39A6B98D-B2BC-4812-B0C4-47D5B31D4F46}"/>
            </a:ext>
          </a:extLst>
        </xdr:cNvPr>
        <xdr:cNvSpPr txBox="1"/>
      </xdr:nvSpPr>
      <xdr:spPr>
        <a:xfrm>
          <a:off x="143897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131463</xdr:rowOff>
    </xdr:from>
    <xdr:ext cx="405111" cy="259045"/>
    <xdr:sp macro="" textlink="">
      <xdr:nvSpPr>
        <xdr:cNvPr id="798" name="n_3mainValue【公民館】&#10;有形固定資産減価償却率">
          <a:extLst>
            <a:ext uri="{FF2B5EF4-FFF2-40B4-BE49-F238E27FC236}">
              <a16:creationId xmlns:a16="http://schemas.microsoft.com/office/drawing/2014/main" id="{61EBB7AB-61EE-47E8-8242-6EA38E1BE7A4}"/>
            </a:ext>
          </a:extLst>
        </xdr:cNvPr>
        <xdr:cNvSpPr txBox="1"/>
      </xdr:nvSpPr>
      <xdr:spPr>
        <a:xfrm>
          <a:off x="135007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89552</xdr:rowOff>
    </xdr:from>
    <xdr:ext cx="405111" cy="259045"/>
    <xdr:sp macro="" textlink="">
      <xdr:nvSpPr>
        <xdr:cNvPr id="799" name="n_4mainValue【公民館】&#10;有形固定資産減価償却率">
          <a:extLst>
            <a:ext uri="{FF2B5EF4-FFF2-40B4-BE49-F238E27FC236}">
              <a16:creationId xmlns:a16="http://schemas.microsoft.com/office/drawing/2014/main" id="{52736E89-E30C-4D49-98E6-532387EF1991}"/>
            </a:ext>
          </a:extLst>
        </xdr:cNvPr>
        <xdr:cNvSpPr txBox="1"/>
      </xdr:nvSpPr>
      <xdr:spPr>
        <a:xfrm>
          <a:off x="126117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D31EDF2-D40B-4080-AA68-53F91380DC8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FBC1F23A-75AA-41C8-B0E5-BFB268F6BFC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C6C3692B-08B2-492E-8DD4-7909C4DEE3F1}"/>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2DE004B2-BF88-4AB1-917C-C298E5108EE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18B1FD76-8984-4B14-B726-DBF345A6B5E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16FA9BC8-97E2-42B7-8B11-A9F25B6E3F7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49A33D03-3330-4966-BE08-A47583F4A24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95BA98AB-D098-4238-93AC-63C05E412D8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5476ADF0-A578-423A-8EE5-94D04DE8059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1D636AA6-6168-4180-AA0C-9D211D4DDDA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0" name="直線コネクタ 809">
          <a:extLst>
            <a:ext uri="{FF2B5EF4-FFF2-40B4-BE49-F238E27FC236}">
              <a16:creationId xmlns:a16="http://schemas.microsoft.com/office/drawing/2014/main" id="{999752DC-9123-4BBA-B3CB-C30772292AE1}"/>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1" name="テキスト ボックス 810">
          <a:extLst>
            <a:ext uri="{FF2B5EF4-FFF2-40B4-BE49-F238E27FC236}">
              <a16:creationId xmlns:a16="http://schemas.microsoft.com/office/drawing/2014/main" id="{9328F5BC-EE70-4ECE-98B5-B49A52C44EC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2" name="直線コネクタ 811">
          <a:extLst>
            <a:ext uri="{FF2B5EF4-FFF2-40B4-BE49-F238E27FC236}">
              <a16:creationId xmlns:a16="http://schemas.microsoft.com/office/drawing/2014/main" id="{A46F795E-A405-4C8F-92BC-BE90858BBA6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3" name="テキスト ボックス 812">
          <a:extLst>
            <a:ext uri="{FF2B5EF4-FFF2-40B4-BE49-F238E27FC236}">
              <a16:creationId xmlns:a16="http://schemas.microsoft.com/office/drawing/2014/main" id="{6E0EA132-0BE3-4B25-BC4E-CFC27A04F7E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DBDA315B-97FE-4676-93C4-F99DB7A42E4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C6950079-FC7A-416E-89ED-A7F78918431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6" name="直線コネクタ 815">
          <a:extLst>
            <a:ext uri="{FF2B5EF4-FFF2-40B4-BE49-F238E27FC236}">
              <a16:creationId xmlns:a16="http://schemas.microsoft.com/office/drawing/2014/main" id="{F1B02C2A-FEE6-49BA-BC41-64B10FC754CD}"/>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7" name="テキスト ボックス 816">
          <a:extLst>
            <a:ext uri="{FF2B5EF4-FFF2-40B4-BE49-F238E27FC236}">
              <a16:creationId xmlns:a16="http://schemas.microsoft.com/office/drawing/2014/main" id="{FCC381CF-B7B9-4A80-B10A-EC4788CC47E1}"/>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8" name="直線コネクタ 817">
          <a:extLst>
            <a:ext uri="{FF2B5EF4-FFF2-40B4-BE49-F238E27FC236}">
              <a16:creationId xmlns:a16="http://schemas.microsoft.com/office/drawing/2014/main" id="{A6418D96-65BB-42C3-98B3-630BB1D6526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9" name="テキスト ボックス 818">
          <a:extLst>
            <a:ext uri="{FF2B5EF4-FFF2-40B4-BE49-F238E27FC236}">
              <a16:creationId xmlns:a16="http://schemas.microsoft.com/office/drawing/2014/main" id="{FDE8DF78-ADA4-4881-8C0A-87FD701DDA3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0" name="直線コネクタ 819">
          <a:extLst>
            <a:ext uri="{FF2B5EF4-FFF2-40B4-BE49-F238E27FC236}">
              <a16:creationId xmlns:a16="http://schemas.microsoft.com/office/drawing/2014/main" id="{F2DD60A6-7522-441B-84A8-73889F69EA1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1" name="テキスト ボックス 820">
          <a:extLst>
            <a:ext uri="{FF2B5EF4-FFF2-40B4-BE49-F238E27FC236}">
              <a16:creationId xmlns:a16="http://schemas.microsoft.com/office/drawing/2014/main" id="{F77F7182-A560-4F6C-9EDD-5CDF7A72658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2" name="【公民館】&#10;一人当たり面積グラフ枠">
          <a:extLst>
            <a:ext uri="{FF2B5EF4-FFF2-40B4-BE49-F238E27FC236}">
              <a16:creationId xmlns:a16="http://schemas.microsoft.com/office/drawing/2014/main" id="{3F6DDCB8-C35B-44D5-8375-4B1C1D9476D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95250</xdr:rowOff>
    </xdr:from>
    <xdr:to>
      <xdr:col>116</xdr:col>
      <xdr:colOff>62864</xdr:colOff>
      <xdr:row>108</xdr:row>
      <xdr:rowOff>135255</xdr:rowOff>
    </xdr:to>
    <xdr:cxnSp macro="">
      <xdr:nvCxnSpPr>
        <xdr:cNvPr id="823" name="直線コネクタ 822">
          <a:extLst>
            <a:ext uri="{FF2B5EF4-FFF2-40B4-BE49-F238E27FC236}">
              <a16:creationId xmlns:a16="http://schemas.microsoft.com/office/drawing/2014/main" id="{3AA5828E-F299-45A7-B14B-E57E85548E18}"/>
            </a:ext>
          </a:extLst>
        </xdr:cNvPr>
        <xdr:cNvCxnSpPr/>
      </xdr:nvCxnSpPr>
      <xdr:spPr>
        <a:xfrm flipV="1">
          <a:off x="22160864" y="1706880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139082</xdr:rowOff>
    </xdr:from>
    <xdr:ext cx="469744" cy="259045"/>
    <xdr:sp macro="" textlink="">
      <xdr:nvSpPr>
        <xdr:cNvPr id="824" name="【公民館】&#10;一人当たり面積最小値テキスト">
          <a:extLst>
            <a:ext uri="{FF2B5EF4-FFF2-40B4-BE49-F238E27FC236}">
              <a16:creationId xmlns:a16="http://schemas.microsoft.com/office/drawing/2014/main" id="{EB0AAC77-4B1C-4514-8948-6B59F01E491A}"/>
            </a:ext>
          </a:extLst>
        </xdr:cNvPr>
        <xdr:cNvSpPr txBox="1"/>
      </xdr:nvSpPr>
      <xdr:spPr>
        <a:xfrm>
          <a:off x="22199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135255</xdr:rowOff>
    </xdr:from>
    <xdr:to>
      <xdr:col>116</xdr:col>
      <xdr:colOff>152400</xdr:colOff>
      <xdr:row>108</xdr:row>
      <xdr:rowOff>135255</xdr:rowOff>
    </xdr:to>
    <xdr:cxnSp macro="">
      <xdr:nvCxnSpPr>
        <xdr:cNvPr id="825" name="直線コネクタ 824">
          <a:extLst>
            <a:ext uri="{FF2B5EF4-FFF2-40B4-BE49-F238E27FC236}">
              <a16:creationId xmlns:a16="http://schemas.microsoft.com/office/drawing/2014/main" id="{D549C098-0B37-4906-AC8E-F70E1370FCB7}"/>
            </a:ext>
          </a:extLst>
        </xdr:cNvPr>
        <xdr:cNvCxnSpPr/>
      </xdr:nvCxnSpPr>
      <xdr:spPr>
        <a:xfrm>
          <a:off x="22072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41927</xdr:rowOff>
    </xdr:from>
    <xdr:ext cx="469744" cy="259045"/>
    <xdr:sp macro="" textlink="">
      <xdr:nvSpPr>
        <xdr:cNvPr id="826" name="【公民館】&#10;一人当たり面積最大値テキスト">
          <a:extLst>
            <a:ext uri="{FF2B5EF4-FFF2-40B4-BE49-F238E27FC236}">
              <a16:creationId xmlns:a16="http://schemas.microsoft.com/office/drawing/2014/main" id="{F3A72D7B-60F5-4977-910D-EF8D79D25F01}"/>
            </a:ext>
          </a:extLst>
        </xdr:cNvPr>
        <xdr:cNvSpPr txBox="1"/>
      </xdr:nvSpPr>
      <xdr:spPr>
        <a:xfrm>
          <a:off x="22199600" y="1684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95250</xdr:rowOff>
    </xdr:from>
    <xdr:to>
      <xdr:col>116</xdr:col>
      <xdr:colOff>152400</xdr:colOff>
      <xdr:row>99</xdr:row>
      <xdr:rowOff>95250</xdr:rowOff>
    </xdr:to>
    <xdr:cxnSp macro="">
      <xdr:nvCxnSpPr>
        <xdr:cNvPr id="827" name="直線コネクタ 826">
          <a:extLst>
            <a:ext uri="{FF2B5EF4-FFF2-40B4-BE49-F238E27FC236}">
              <a16:creationId xmlns:a16="http://schemas.microsoft.com/office/drawing/2014/main" id="{8335AFD4-25A3-41CC-A8A3-59B4DCBB135F}"/>
            </a:ext>
          </a:extLst>
        </xdr:cNvPr>
        <xdr:cNvCxnSpPr/>
      </xdr:nvCxnSpPr>
      <xdr:spPr>
        <a:xfrm>
          <a:off x="22072600" y="1706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15257</xdr:rowOff>
    </xdr:from>
    <xdr:ext cx="469744" cy="259045"/>
    <xdr:sp macro="" textlink="">
      <xdr:nvSpPr>
        <xdr:cNvPr id="828" name="【公民館】&#10;一人当たり面積平均値テキスト">
          <a:extLst>
            <a:ext uri="{FF2B5EF4-FFF2-40B4-BE49-F238E27FC236}">
              <a16:creationId xmlns:a16="http://schemas.microsoft.com/office/drawing/2014/main" id="{23ADA04A-86C6-4B50-92B9-087A6A1C1063}"/>
            </a:ext>
          </a:extLst>
        </xdr:cNvPr>
        <xdr:cNvSpPr txBox="1"/>
      </xdr:nvSpPr>
      <xdr:spPr>
        <a:xfrm>
          <a:off x="22199600" y="18188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29" name="フローチャート: 判断 828">
          <a:extLst>
            <a:ext uri="{FF2B5EF4-FFF2-40B4-BE49-F238E27FC236}">
              <a16:creationId xmlns:a16="http://schemas.microsoft.com/office/drawing/2014/main" id="{EBE2A110-EF29-4AA2-9358-2AC231F0F5B4}"/>
            </a:ext>
          </a:extLst>
        </xdr:cNvPr>
        <xdr:cNvSpPr/>
      </xdr:nvSpPr>
      <xdr:spPr>
        <a:xfrm>
          <a:off x="221107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31114</xdr:rowOff>
    </xdr:from>
    <xdr:to>
      <xdr:col>112</xdr:col>
      <xdr:colOff>38100</xdr:colOff>
      <xdr:row>106</xdr:row>
      <xdr:rowOff>132714</xdr:rowOff>
    </xdr:to>
    <xdr:sp macro="" textlink="">
      <xdr:nvSpPr>
        <xdr:cNvPr id="830" name="フローチャート: 判断 829">
          <a:extLst>
            <a:ext uri="{FF2B5EF4-FFF2-40B4-BE49-F238E27FC236}">
              <a16:creationId xmlns:a16="http://schemas.microsoft.com/office/drawing/2014/main" id="{0AB3A6F5-807B-4950-A829-E09D513330E2}"/>
            </a:ext>
          </a:extLst>
        </xdr:cNvPr>
        <xdr:cNvSpPr/>
      </xdr:nvSpPr>
      <xdr:spPr>
        <a:xfrm>
          <a:off x="21272500" y="1820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40639</xdr:rowOff>
    </xdr:from>
    <xdr:to>
      <xdr:col>107</xdr:col>
      <xdr:colOff>101600</xdr:colOff>
      <xdr:row>106</xdr:row>
      <xdr:rowOff>142239</xdr:rowOff>
    </xdr:to>
    <xdr:sp macro="" textlink="">
      <xdr:nvSpPr>
        <xdr:cNvPr id="831" name="フローチャート: 判断 830">
          <a:extLst>
            <a:ext uri="{FF2B5EF4-FFF2-40B4-BE49-F238E27FC236}">
              <a16:creationId xmlns:a16="http://schemas.microsoft.com/office/drawing/2014/main" id="{DD25EC58-A7EA-4B4A-8193-D1B34BBE7071}"/>
            </a:ext>
          </a:extLst>
        </xdr:cNvPr>
        <xdr:cNvSpPr/>
      </xdr:nvSpPr>
      <xdr:spPr>
        <a:xfrm>
          <a:off x="20383500" y="1821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42545</xdr:rowOff>
    </xdr:from>
    <xdr:to>
      <xdr:col>102</xdr:col>
      <xdr:colOff>165100</xdr:colOff>
      <xdr:row>106</xdr:row>
      <xdr:rowOff>144145</xdr:rowOff>
    </xdr:to>
    <xdr:sp macro="" textlink="">
      <xdr:nvSpPr>
        <xdr:cNvPr id="832" name="フローチャート: 判断 831">
          <a:extLst>
            <a:ext uri="{FF2B5EF4-FFF2-40B4-BE49-F238E27FC236}">
              <a16:creationId xmlns:a16="http://schemas.microsoft.com/office/drawing/2014/main" id="{92943135-2367-48ED-A180-D0F1A5E91472}"/>
            </a:ext>
          </a:extLst>
        </xdr:cNvPr>
        <xdr:cNvSpPr/>
      </xdr:nvSpPr>
      <xdr:spPr>
        <a:xfrm>
          <a:off x="19494500" y="182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52070</xdr:rowOff>
    </xdr:from>
    <xdr:to>
      <xdr:col>98</xdr:col>
      <xdr:colOff>38100</xdr:colOff>
      <xdr:row>106</xdr:row>
      <xdr:rowOff>153670</xdr:rowOff>
    </xdr:to>
    <xdr:sp macro="" textlink="">
      <xdr:nvSpPr>
        <xdr:cNvPr id="833" name="フローチャート: 判断 832">
          <a:extLst>
            <a:ext uri="{FF2B5EF4-FFF2-40B4-BE49-F238E27FC236}">
              <a16:creationId xmlns:a16="http://schemas.microsoft.com/office/drawing/2014/main" id="{C7596FAF-D8FB-44F4-98E7-7F6954B9A05C}"/>
            </a:ext>
          </a:extLst>
        </xdr:cNvPr>
        <xdr:cNvSpPr/>
      </xdr:nvSpPr>
      <xdr:spPr>
        <a:xfrm>
          <a:off x="18605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BA0A04CD-8674-4C68-9B22-EB87D2736674}"/>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6DC9EF8A-CC6B-4DDB-9519-2865EDF26EC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9299AD4D-ACEF-4659-A3EC-4895342540E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2D2476F1-1F54-4C73-9251-CDD57FE0CD2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69C49CAF-0A79-4D18-91E6-BC9C889088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156845</xdr:rowOff>
    </xdr:from>
    <xdr:to>
      <xdr:col>116</xdr:col>
      <xdr:colOff>114300</xdr:colOff>
      <xdr:row>105</xdr:row>
      <xdr:rowOff>86995</xdr:rowOff>
    </xdr:to>
    <xdr:sp macro="" textlink="">
      <xdr:nvSpPr>
        <xdr:cNvPr id="839" name="楕円 838">
          <a:extLst>
            <a:ext uri="{FF2B5EF4-FFF2-40B4-BE49-F238E27FC236}">
              <a16:creationId xmlns:a16="http://schemas.microsoft.com/office/drawing/2014/main" id="{2EC7941D-84A7-4033-9BFE-D5DA9348458A}"/>
            </a:ext>
          </a:extLst>
        </xdr:cNvPr>
        <xdr:cNvSpPr/>
      </xdr:nvSpPr>
      <xdr:spPr>
        <a:xfrm>
          <a:off x="221107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8272</xdr:rowOff>
    </xdr:from>
    <xdr:ext cx="469744" cy="259045"/>
    <xdr:sp macro="" textlink="">
      <xdr:nvSpPr>
        <xdr:cNvPr id="840" name="【公民館】&#10;一人当たり面積該当値テキスト">
          <a:extLst>
            <a:ext uri="{FF2B5EF4-FFF2-40B4-BE49-F238E27FC236}">
              <a16:creationId xmlns:a16="http://schemas.microsoft.com/office/drawing/2014/main" id="{D08DBB7D-813B-4F08-A2C3-D4E4DF5089B2}"/>
            </a:ext>
          </a:extLst>
        </xdr:cNvPr>
        <xdr:cNvSpPr txBox="1"/>
      </xdr:nvSpPr>
      <xdr:spPr>
        <a:xfrm>
          <a:off x="22199600" y="1783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170180</xdr:rowOff>
    </xdr:from>
    <xdr:to>
      <xdr:col>112</xdr:col>
      <xdr:colOff>38100</xdr:colOff>
      <xdr:row>105</xdr:row>
      <xdr:rowOff>100330</xdr:rowOff>
    </xdr:to>
    <xdr:sp macro="" textlink="">
      <xdr:nvSpPr>
        <xdr:cNvPr id="841" name="楕円 840">
          <a:extLst>
            <a:ext uri="{FF2B5EF4-FFF2-40B4-BE49-F238E27FC236}">
              <a16:creationId xmlns:a16="http://schemas.microsoft.com/office/drawing/2014/main" id="{B15ECE28-55A7-4B29-B400-13268C3B72B1}"/>
            </a:ext>
          </a:extLst>
        </xdr:cNvPr>
        <xdr:cNvSpPr/>
      </xdr:nvSpPr>
      <xdr:spPr>
        <a:xfrm>
          <a:off x="21272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36195</xdr:rowOff>
    </xdr:from>
    <xdr:to>
      <xdr:col>116</xdr:col>
      <xdr:colOff>63500</xdr:colOff>
      <xdr:row>105</xdr:row>
      <xdr:rowOff>49530</xdr:rowOff>
    </xdr:to>
    <xdr:cxnSp macro="">
      <xdr:nvCxnSpPr>
        <xdr:cNvPr id="842" name="直線コネクタ 841">
          <a:extLst>
            <a:ext uri="{FF2B5EF4-FFF2-40B4-BE49-F238E27FC236}">
              <a16:creationId xmlns:a16="http://schemas.microsoft.com/office/drawing/2014/main" id="{5D4CAB84-A043-406B-941C-4D1A2C2FD514}"/>
            </a:ext>
          </a:extLst>
        </xdr:cNvPr>
        <xdr:cNvCxnSpPr/>
      </xdr:nvCxnSpPr>
      <xdr:spPr>
        <a:xfrm flipV="1">
          <a:off x="21323300" y="180384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8255</xdr:rowOff>
    </xdr:from>
    <xdr:to>
      <xdr:col>107</xdr:col>
      <xdr:colOff>101600</xdr:colOff>
      <xdr:row>105</xdr:row>
      <xdr:rowOff>109855</xdr:rowOff>
    </xdr:to>
    <xdr:sp macro="" textlink="">
      <xdr:nvSpPr>
        <xdr:cNvPr id="843" name="楕円 842">
          <a:extLst>
            <a:ext uri="{FF2B5EF4-FFF2-40B4-BE49-F238E27FC236}">
              <a16:creationId xmlns:a16="http://schemas.microsoft.com/office/drawing/2014/main" id="{2EB4DF40-EE94-4837-BCC0-2DDD33B7BDB8}"/>
            </a:ext>
          </a:extLst>
        </xdr:cNvPr>
        <xdr:cNvSpPr/>
      </xdr:nvSpPr>
      <xdr:spPr>
        <a:xfrm>
          <a:off x="20383500" y="1801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49530</xdr:rowOff>
    </xdr:from>
    <xdr:to>
      <xdr:col>111</xdr:col>
      <xdr:colOff>177800</xdr:colOff>
      <xdr:row>105</xdr:row>
      <xdr:rowOff>59055</xdr:rowOff>
    </xdr:to>
    <xdr:cxnSp macro="">
      <xdr:nvCxnSpPr>
        <xdr:cNvPr id="844" name="直線コネクタ 843">
          <a:extLst>
            <a:ext uri="{FF2B5EF4-FFF2-40B4-BE49-F238E27FC236}">
              <a16:creationId xmlns:a16="http://schemas.microsoft.com/office/drawing/2014/main" id="{CC65C017-4AC3-49E0-8D57-6EF4461CBEDA}"/>
            </a:ext>
          </a:extLst>
        </xdr:cNvPr>
        <xdr:cNvCxnSpPr/>
      </xdr:nvCxnSpPr>
      <xdr:spPr>
        <a:xfrm flipV="1">
          <a:off x="20434300" y="180517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19686</xdr:rowOff>
    </xdr:from>
    <xdr:to>
      <xdr:col>102</xdr:col>
      <xdr:colOff>165100</xdr:colOff>
      <xdr:row>105</xdr:row>
      <xdr:rowOff>121286</xdr:rowOff>
    </xdr:to>
    <xdr:sp macro="" textlink="">
      <xdr:nvSpPr>
        <xdr:cNvPr id="845" name="楕円 844">
          <a:extLst>
            <a:ext uri="{FF2B5EF4-FFF2-40B4-BE49-F238E27FC236}">
              <a16:creationId xmlns:a16="http://schemas.microsoft.com/office/drawing/2014/main" id="{209B9469-EB77-4851-B3B7-7BCFB12DE863}"/>
            </a:ext>
          </a:extLst>
        </xdr:cNvPr>
        <xdr:cNvSpPr/>
      </xdr:nvSpPr>
      <xdr:spPr>
        <a:xfrm>
          <a:off x="19494500" y="1802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59055</xdr:rowOff>
    </xdr:from>
    <xdr:to>
      <xdr:col>107</xdr:col>
      <xdr:colOff>50800</xdr:colOff>
      <xdr:row>105</xdr:row>
      <xdr:rowOff>70486</xdr:rowOff>
    </xdr:to>
    <xdr:cxnSp macro="">
      <xdr:nvCxnSpPr>
        <xdr:cNvPr id="846" name="直線コネクタ 845">
          <a:extLst>
            <a:ext uri="{FF2B5EF4-FFF2-40B4-BE49-F238E27FC236}">
              <a16:creationId xmlns:a16="http://schemas.microsoft.com/office/drawing/2014/main" id="{4D557ABB-5793-497B-9BB1-988B901FE2CE}"/>
            </a:ext>
          </a:extLst>
        </xdr:cNvPr>
        <xdr:cNvCxnSpPr/>
      </xdr:nvCxnSpPr>
      <xdr:spPr>
        <a:xfrm flipV="1">
          <a:off x="19545300" y="1806130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29211</xdr:rowOff>
    </xdr:from>
    <xdr:to>
      <xdr:col>98</xdr:col>
      <xdr:colOff>38100</xdr:colOff>
      <xdr:row>105</xdr:row>
      <xdr:rowOff>130811</xdr:rowOff>
    </xdr:to>
    <xdr:sp macro="" textlink="">
      <xdr:nvSpPr>
        <xdr:cNvPr id="847" name="楕円 846">
          <a:extLst>
            <a:ext uri="{FF2B5EF4-FFF2-40B4-BE49-F238E27FC236}">
              <a16:creationId xmlns:a16="http://schemas.microsoft.com/office/drawing/2014/main" id="{1EBC29FC-C3F7-4AED-9B27-2054487E9E2B}"/>
            </a:ext>
          </a:extLst>
        </xdr:cNvPr>
        <xdr:cNvSpPr/>
      </xdr:nvSpPr>
      <xdr:spPr>
        <a:xfrm>
          <a:off x="18605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70486</xdr:rowOff>
    </xdr:from>
    <xdr:to>
      <xdr:col>102</xdr:col>
      <xdr:colOff>114300</xdr:colOff>
      <xdr:row>105</xdr:row>
      <xdr:rowOff>80011</xdr:rowOff>
    </xdr:to>
    <xdr:cxnSp macro="">
      <xdr:nvCxnSpPr>
        <xdr:cNvPr id="848" name="直線コネクタ 847">
          <a:extLst>
            <a:ext uri="{FF2B5EF4-FFF2-40B4-BE49-F238E27FC236}">
              <a16:creationId xmlns:a16="http://schemas.microsoft.com/office/drawing/2014/main" id="{1F940105-D97C-4AB3-B6EF-0D25C016DDFC}"/>
            </a:ext>
          </a:extLst>
        </xdr:cNvPr>
        <xdr:cNvCxnSpPr/>
      </xdr:nvCxnSpPr>
      <xdr:spPr>
        <a:xfrm flipV="1">
          <a:off x="18656300" y="18072736"/>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123841</xdr:rowOff>
    </xdr:from>
    <xdr:ext cx="469744" cy="259045"/>
    <xdr:sp macro="" textlink="">
      <xdr:nvSpPr>
        <xdr:cNvPr id="849" name="n_1aveValue【公民館】&#10;一人当たり面積">
          <a:extLst>
            <a:ext uri="{FF2B5EF4-FFF2-40B4-BE49-F238E27FC236}">
              <a16:creationId xmlns:a16="http://schemas.microsoft.com/office/drawing/2014/main" id="{D5228465-9AE4-4CF3-B8AC-627AA8BC2339}"/>
            </a:ext>
          </a:extLst>
        </xdr:cNvPr>
        <xdr:cNvSpPr txBox="1"/>
      </xdr:nvSpPr>
      <xdr:spPr>
        <a:xfrm>
          <a:off x="21075727" y="18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133366</xdr:rowOff>
    </xdr:from>
    <xdr:ext cx="469744" cy="259045"/>
    <xdr:sp macro="" textlink="">
      <xdr:nvSpPr>
        <xdr:cNvPr id="850" name="n_2aveValue【公民館】&#10;一人当たり面積">
          <a:extLst>
            <a:ext uri="{FF2B5EF4-FFF2-40B4-BE49-F238E27FC236}">
              <a16:creationId xmlns:a16="http://schemas.microsoft.com/office/drawing/2014/main" id="{1468407A-E5A6-4780-9E57-51E6B0EF801D}"/>
            </a:ext>
          </a:extLst>
        </xdr:cNvPr>
        <xdr:cNvSpPr txBox="1"/>
      </xdr:nvSpPr>
      <xdr:spPr>
        <a:xfrm>
          <a:off x="20199427" y="1830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135272</xdr:rowOff>
    </xdr:from>
    <xdr:ext cx="469744" cy="259045"/>
    <xdr:sp macro="" textlink="">
      <xdr:nvSpPr>
        <xdr:cNvPr id="851" name="n_3aveValue【公民館】&#10;一人当たり面積">
          <a:extLst>
            <a:ext uri="{FF2B5EF4-FFF2-40B4-BE49-F238E27FC236}">
              <a16:creationId xmlns:a16="http://schemas.microsoft.com/office/drawing/2014/main" id="{702A0728-FC66-4DE4-BC95-49F0D0F5609C}"/>
            </a:ext>
          </a:extLst>
        </xdr:cNvPr>
        <xdr:cNvSpPr txBox="1"/>
      </xdr:nvSpPr>
      <xdr:spPr>
        <a:xfrm>
          <a:off x="19310427" y="1830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144797</xdr:rowOff>
    </xdr:from>
    <xdr:ext cx="469744" cy="259045"/>
    <xdr:sp macro="" textlink="">
      <xdr:nvSpPr>
        <xdr:cNvPr id="852" name="n_4aveValue【公民館】&#10;一人当たり面積">
          <a:extLst>
            <a:ext uri="{FF2B5EF4-FFF2-40B4-BE49-F238E27FC236}">
              <a16:creationId xmlns:a16="http://schemas.microsoft.com/office/drawing/2014/main" id="{944F94F9-ECA8-4092-B24D-B742CF765250}"/>
            </a:ext>
          </a:extLst>
        </xdr:cNvPr>
        <xdr:cNvSpPr txBox="1"/>
      </xdr:nvSpPr>
      <xdr:spPr>
        <a:xfrm>
          <a:off x="18421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116857</xdr:rowOff>
    </xdr:from>
    <xdr:ext cx="469744" cy="259045"/>
    <xdr:sp macro="" textlink="">
      <xdr:nvSpPr>
        <xdr:cNvPr id="853" name="n_1mainValue【公民館】&#10;一人当たり面積">
          <a:extLst>
            <a:ext uri="{FF2B5EF4-FFF2-40B4-BE49-F238E27FC236}">
              <a16:creationId xmlns:a16="http://schemas.microsoft.com/office/drawing/2014/main" id="{DBECD783-3970-4F99-91E4-E170FB5AC44A}"/>
            </a:ext>
          </a:extLst>
        </xdr:cNvPr>
        <xdr:cNvSpPr txBox="1"/>
      </xdr:nvSpPr>
      <xdr:spPr>
        <a:xfrm>
          <a:off x="21075727" y="1777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126382</xdr:rowOff>
    </xdr:from>
    <xdr:ext cx="469744" cy="259045"/>
    <xdr:sp macro="" textlink="">
      <xdr:nvSpPr>
        <xdr:cNvPr id="854" name="n_2mainValue【公民館】&#10;一人当たり面積">
          <a:extLst>
            <a:ext uri="{FF2B5EF4-FFF2-40B4-BE49-F238E27FC236}">
              <a16:creationId xmlns:a16="http://schemas.microsoft.com/office/drawing/2014/main" id="{BC7F81D5-18A6-4362-AADD-586673820779}"/>
            </a:ext>
          </a:extLst>
        </xdr:cNvPr>
        <xdr:cNvSpPr txBox="1"/>
      </xdr:nvSpPr>
      <xdr:spPr>
        <a:xfrm>
          <a:off x="20199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137813</xdr:rowOff>
    </xdr:from>
    <xdr:ext cx="469744" cy="259045"/>
    <xdr:sp macro="" textlink="">
      <xdr:nvSpPr>
        <xdr:cNvPr id="855" name="n_3mainValue【公民館】&#10;一人当たり面積">
          <a:extLst>
            <a:ext uri="{FF2B5EF4-FFF2-40B4-BE49-F238E27FC236}">
              <a16:creationId xmlns:a16="http://schemas.microsoft.com/office/drawing/2014/main" id="{CE32DEC1-C643-4B6F-969E-250EEDDCD105}"/>
            </a:ext>
          </a:extLst>
        </xdr:cNvPr>
        <xdr:cNvSpPr txBox="1"/>
      </xdr:nvSpPr>
      <xdr:spPr>
        <a:xfrm>
          <a:off x="19310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147338</xdr:rowOff>
    </xdr:from>
    <xdr:ext cx="469744" cy="259045"/>
    <xdr:sp macro="" textlink="">
      <xdr:nvSpPr>
        <xdr:cNvPr id="856" name="n_4mainValue【公民館】&#10;一人当たり面積">
          <a:extLst>
            <a:ext uri="{FF2B5EF4-FFF2-40B4-BE49-F238E27FC236}">
              <a16:creationId xmlns:a16="http://schemas.microsoft.com/office/drawing/2014/main" id="{1EB6582B-7ACA-4459-8C61-A0C0B1F75137}"/>
            </a:ext>
          </a:extLst>
        </xdr:cNvPr>
        <xdr:cNvSpPr txBox="1"/>
      </xdr:nvSpPr>
      <xdr:spPr>
        <a:xfrm>
          <a:off x="18421427" y="1780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a:extLst>
            <a:ext uri="{FF2B5EF4-FFF2-40B4-BE49-F238E27FC236}">
              <a16:creationId xmlns:a16="http://schemas.microsoft.com/office/drawing/2014/main" id="{F0B32F58-EACC-4218-BD35-DDC158B401D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a:extLst>
            <a:ext uri="{FF2B5EF4-FFF2-40B4-BE49-F238E27FC236}">
              <a16:creationId xmlns:a16="http://schemas.microsoft.com/office/drawing/2014/main" id="{84F7E801-6D1B-4084-8E33-382D22721CA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a:extLst>
            <a:ext uri="{FF2B5EF4-FFF2-40B4-BE49-F238E27FC236}">
              <a16:creationId xmlns:a16="http://schemas.microsoft.com/office/drawing/2014/main" id="{CAF8DBFB-ADBA-4A35-A0A6-A564339234D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●類似団体と比較して特に有形固定資産減価償却率が高くなっている施設は、道路、保育所、学校施設</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あり、特に低くなっている施設は、公営住宅、児童館（センター）である。公共施設等総合管理計画は平成２８年度末に策定。個別施設計画は令和２年度末に策定し、令和４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度は両計画の改訂等見直しの事業を行っている。計画の改訂等後に長寿命化整備或いは統合廃止などの具体的な取り組みを進めることとしている。学校施設、保育所については老朽化が進み、有形固定資産減価償却率が高くなっているが、これらの施設については、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月に「飯山市学校・保育園適正規模等検討委員会」の答申を受けて、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「新たな小学校づくり」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進めている。公営住宅については類似団体平均を大きく下回っているが、これは近年、人口対策、特に移住定住策として新たな公営住宅建設や、老朽化した施設の更新を進めているためである。また、児童館については、新たな施設建設により極端に低い値を示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人当たりの道路、橋梁の延長や一人当たりの面積については、新たな施設建設が行われているのは一部の事業だが、市の人口が減少しているため、ほぼ全てが僅かに増加した数値を示す結果となっている。児童館については、飯山地区内の児童センター及び児童館を統合して、新たに児童福祉の拠点となる複合施設を建設し、その充実を図ったことから、一人当たり面積については大幅に増加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学校施設において、有形固定資産減価償却率は類似団体平均を上回っており、施設の老朽化が進んでいることを示している。また、学校</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保育所は有形固定資産減価償却率が特に高いが、維持管理経費の増加に留意しつつ、学校は統廃合の取り組みを進めることにより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引き続き子育て環境の整備</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積極的に取</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組んでいく。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E984A62-CF8F-41EF-8017-435246F3E3C3}"/>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9B4C977-5BF9-4E4C-9A52-FF5E601FACD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3210040-50A5-4BC4-BB36-9E216802F58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A3B47C6C-A486-4F03-ABD5-01010135ED1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長野県飯山市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F31604A-1FE9-4BDC-9A81-71776B6E0BC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6CE4A25-01EC-4A8D-90E4-011E33E227D2}"/>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8DD0757-C7A7-4CEA-B5E7-B2091270B73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1797CB0-D085-402A-8A25-49CEF713D28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A9849E6-3A66-4143-9637-5796739F76D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C8AAAD5-113B-483E-8114-05B1EFA4832F}"/>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20,332
20,104
202.43
20,041,856
19,213,651
808,805
8,282,219
13,325,751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30004A3-9CB8-4033-87DA-35D05F1FC38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0F0AC4B-9BC2-4BF1-81E0-81766B30306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56A70A7-BD74-4242-8EED-57B05BD9AA5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96A4A13-B1C3-4B50-BD32-B852376CADB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B13DAC1-F2F5-4712-BC58-3F9159DAD88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13F6438-0A08-49CE-AAE3-B41E16BD098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5AB4E0B-BB2B-475A-B75A-DD956D3523E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B8F94DE-A822-461E-A0F7-AB3F1A0D5F7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20D1DB6-45B0-4ED7-A6AF-5FB70E8A346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06F51AE-2ADB-4076-8E30-BF32481B84A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883AEE4-06C7-42CB-B823-D89FAADC85C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BA70BE4-CB72-4354-B027-7B16ED41424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7C9AE74-09B5-4096-8B76-2893A77AE72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31D83B2-1D55-4E96-99FB-6D43264875B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08B51CC-7CA5-40CA-87CB-063ED9F6452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3A4A453-6885-4B40-8A82-5BE3DB63718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AE16D15-BE41-4A8B-8D7A-4D48EC98C81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3F1621D-B690-4127-9C61-BB2C4CACF46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FC9EADE-5423-4245-BC0A-3A03BB1970F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5A2819E-D540-45F8-B651-77DA1F6545B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93F3E96-9514-411D-BF13-0A6537E30D4F}"/>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0E1CAB8-436B-46C4-8F84-AC2A9B165C7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A3B54ED-ECEE-439F-9FB4-56736D2B789B}"/>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F3EE7CE-DFF5-45DE-BFCC-B18B484757A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B67A41A-A38F-43BE-BEBE-65A6C57A3FD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0DFC92C-A6C1-44F3-85EF-7510EE7AF6F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28ED77A-3A60-497F-85DC-3A5AD2936B3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10EF422-4842-417A-9001-AB6BB90067B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78F521B-FAB9-4C40-BCD1-E1712B622DB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DC79C02-CA96-4BED-933C-0269953B631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2490A95-B248-402A-B032-EACC6EA1807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5F62B0C-2056-45F9-B723-B9EDAE6F4A2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F6A42BDD-AB5C-4D59-8496-4AC1CE6A18CC}"/>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C2C4BC6-18D4-4223-8756-A54D59D349D9}"/>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3A13EEB1-A287-472C-9B4B-51C1F07DD3C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C86738F-6DF5-4C32-A8B2-53386E0DCFE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CF8C2A2-4AD3-4AAD-AB69-E5AA4796EDFD}"/>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EF450E1-5E99-4C92-92AB-D3E1C99A219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1057BBB-CAA3-42D7-B2EB-94FAB81FE374}"/>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486778E3-01EA-41BB-978C-B4C65679E425}"/>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659BE35-FEE5-485F-99D1-B969018CC10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0D84999-1C64-485C-99A8-25D3659ECB2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DD0203DB-13FC-48DE-ACE8-ED02D27FEE57}"/>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40582E3-51D3-4046-B25E-3AD6193B3AFB}"/>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93967CF-27AB-4A28-A971-EC223098D12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FC9EE6B-AC36-4AEE-9AB7-57C1E89C8C6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EA7ABEB2-9731-46D1-8CDD-F2F1658EFF3E}"/>
            </a:ext>
          </a:extLst>
        </xdr:cNvPr>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1F573845-CB25-4CA2-8F41-59E726A1F3F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3C05B094-4008-421C-8D87-6F42DE014A25}"/>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a:extLst>
            <a:ext uri="{FF2B5EF4-FFF2-40B4-BE49-F238E27FC236}">
              <a16:creationId xmlns:a16="http://schemas.microsoft.com/office/drawing/2014/main" id="{0BEA1723-9FE9-41EB-9BAD-61776C86D088}"/>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D27E0A00-0FC2-4D83-97C1-D7FFBC1153D2}"/>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141350</xdr:rowOff>
    </xdr:from>
    <xdr:ext cx="405111" cy="259045"/>
    <xdr:sp macro="" textlink="">
      <xdr:nvSpPr>
        <xdr:cNvPr id="63" name="【図書館】&#10;有形固定資産減価償却率平均値テキスト">
          <a:extLst>
            <a:ext uri="{FF2B5EF4-FFF2-40B4-BE49-F238E27FC236}">
              <a16:creationId xmlns:a16="http://schemas.microsoft.com/office/drawing/2014/main" id="{4C8C32DB-CD89-441D-8E91-F380EA956C39}"/>
            </a:ext>
          </a:extLst>
        </xdr:cNvPr>
        <xdr:cNvSpPr txBox="1"/>
      </xdr:nvSpPr>
      <xdr:spPr>
        <a:xfrm>
          <a:off x="4673600" y="614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118473</xdr:rowOff>
    </xdr:from>
    <xdr:to>
      <xdr:col>24</xdr:col>
      <xdr:colOff>114300</xdr:colOff>
      <xdr:row>37</xdr:row>
      <xdr:rowOff>48623</xdr:rowOff>
    </xdr:to>
    <xdr:sp macro="" textlink="">
      <xdr:nvSpPr>
        <xdr:cNvPr id="64" name="フローチャート: 判断 63">
          <a:extLst>
            <a:ext uri="{FF2B5EF4-FFF2-40B4-BE49-F238E27FC236}">
              <a16:creationId xmlns:a16="http://schemas.microsoft.com/office/drawing/2014/main" id="{ADC9BCDE-C363-4076-9937-2651F4BF286F}"/>
            </a:ext>
          </a:extLst>
        </xdr:cNvPr>
        <xdr:cNvSpPr/>
      </xdr:nvSpPr>
      <xdr:spPr>
        <a:xfrm>
          <a:off x="4584700" y="629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123372</xdr:rowOff>
    </xdr:from>
    <xdr:to>
      <xdr:col>20</xdr:col>
      <xdr:colOff>38100</xdr:colOff>
      <xdr:row>37</xdr:row>
      <xdr:rowOff>53522</xdr:rowOff>
    </xdr:to>
    <xdr:sp macro="" textlink="">
      <xdr:nvSpPr>
        <xdr:cNvPr id="65" name="フローチャート: 判断 64">
          <a:extLst>
            <a:ext uri="{FF2B5EF4-FFF2-40B4-BE49-F238E27FC236}">
              <a16:creationId xmlns:a16="http://schemas.microsoft.com/office/drawing/2014/main" id="{BE745735-9ECD-41C1-8BE1-D1AA22D1E6D5}"/>
            </a:ext>
          </a:extLst>
        </xdr:cNvPr>
        <xdr:cNvSpPr/>
      </xdr:nvSpPr>
      <xdr:spPr>
        <a:xfrm>
          <a:off x="3746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115207</xdr:rowOff>
    </xdr:from>
    <xdr:to>
      <xdr:col>15</xdr:col>
      <xdr:colOff>101600</xdr:colOff>
      <xdr:row>37</xdr:row>
      <xdr:rowOff>45357</xdr:rowOff>
    </xdr:to>
    <xdr:sp macro="" textlink="">
      <xdr:nvSpPr>
        <xdr:cNvPr id="66" name="フローチャート: 判断 65">
          <a:extLst>
            <a:ext uri="{FF2B5EF4-FFF2-40B4-BE49-F238E27FC236}">
              <a16:creationId xmlns:a16="http://schemas.microsoft.com/office/drawing/2014/main" id="{110A4C4B-5BCE-4EA6-8205-E2C7899BCD86}"/>
            </a:ext>
          </a:extLst>
        </xdr:cNvPr>
        <xdr:cNvSpPr/>
      </xdr:nvSpPr>
      <xdr:spPr>
        <a:xfrm>
          <a:off x="2857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a:extLst>
            <a:ext uri="{FF2B5EF4-FFF2-40B4-BE49-F238E27FC236}">
              <a16:creationId xmlns:a16="http://schemas.microsoft.com/office/drawing/2014/main" id="{2D2D4281-D202-4692-8A55-19F0740334A5}"/>
            </a:ext>
          </a:extLst>
        </xdr:cNvPr>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E26FEA78-1E3E-4467-AA86-41CDBDBC9AC1}"/>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643C86E-012D-4A69-9DDF-3D6E7810C47A}"/>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3C990C9-2E9D-479B-88BE-8E29171D36D4}"/>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15076EB-936E-4CC4-95CF-C6B21203A0C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D76A42E-AB17-41C8-B5C8-C42B64DF9C7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8FB269F-3486-4B22-BD8E-7CDB6C806A2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74" name="楕円 73">
          <a:extLst>
            <a:ext uri="{FF2B5EF4-FFF2-40B4-BE49-F238E27FC236}">
              <a16:creationId xmlns:a16="http://schemas.microsoft.com/office/drawing/2014/main" id="{AD7E5B72-4126-4AB7-ACD7-CDD11090E4DE}"/>
            </a:ext>
          </a:extLst>
        </xdr:cNvPr>
        <xdr:cNvSpPr/>
      </xdr:nvSpPr>
      <xdr:spPr>
        <a:xfrm>
          <a:off x="4584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118127</xdr:rowOff>
    </xdr:from>
    <xdr:ext cx="405111" cy="259045"/>
    <xdr:sp macro="" textlink="">
      <xdr:nvSpPr>
        <xdr:cNvPr id="75" name="【図書館】&#10;有形固定資産減価償却率該当値テキスト">
          <a:extLst>
            <a:ext uri="{FF2B5EF4-FFF2-40B4-BE49-F238E27FC236}">
              <a16:creationId xmlns:a16="http://schemas.microsoft.com/office/drawing/2014/main" id="{BECE10B4-1985-493B-B877-219ECF311ADC}"/>
            </a:ext>
          </a:extLst>
        </xdr:cNvPr>
        <xdr:cNvSpPr txBox="1"/>
      </xdr:nvSpPr>
      <xdr:spPr>
        <a:xfrm>
          <a:off x="4673600"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107043</xdr:rowOff>
    </xdr:from>
    <xdr:to>
      <xdr:col>20</xdr:col>
      <xdr:colOff>38100</xdr:colOff>
      <xdr:row>39</xdr:row>
      <xdr:rowOff>37193</xdr:rowOff>
    </xdr:to>
    <xdr:sp macro="" textlink="">
      <xdr:nvSpPr>
        <xdr:cNvPr id="76" name="楕円 75">
          <a:extLst>
            <a:ext uri="{FF2B5EF4-FFF2-40B4-BE49-F238E27FC236}">
              <a16:creationId xmlns:a16="http://schemas.microsoft.com/office/drawing/2014/main" id="{9A87EFDB-7BE7-42B0-84F5-64AC499D3843}"/>
            </a:ext>
          </a:extLst>
        </xdr:cNvPr>
        <xdr:cNvSpPr/>
      </xdr:nvSpPr>
      <xdr:spPr>
        <a:xfrm>
          <a:off x="3746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157843</xdr:rowOff>
    </xdr:from>
    <xdr:to>
      <xdr:col>24</xdr:col>
      <xdr:colOff>63500</xdr:colOff>
      <xdr:row>39</xdr:row>
      <xdr:rowOff>19050</xdr:rowOff>
    </xdr:to>
    <xdr:cxnSp macro="">
      <xdr:nvCxnSpPr>
        <xdr:cNvPr id="77" name="直線コネクタ 76">
          <a:extLst>
            <a:ext uri="{FF2B5EF4-FFF2-40B4-BE49-F238E27FC236}">
              <a16:creationId xmlns:a16="http://schemas.microsoft.com/office/drawing/2014/main" id="{86021C59-5252-456F-B09D-023C42B6D164}"/>
            </a:ext>
          </a:extLst>
        </xdr:cNvPr>
        <xdr:cNvCxnSpPr/>
      </xdr:nvCxnSpPr>
      <xdr:spPr>
        <a:xfrm>
          <a:off x="3797300" y="6672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74385</xdr:rowOff>
    </xdr:from>
    <xdr:to>
      <xdr:col>15</xdr:col>
      <xdr:colOff>101600</xdr:colOff>
      <xdr:row>39</xdr:row>
      <xdr:rowOff>4535</xdr:rowOff>
    </xdr:to>
    <xdr:sp macro="" textlink="">
      <xdr:nvSpPr>
        <xdr:cNvPr id="78" name="楕円 77">
          <a:extLst>
            <a:ext uri="{FF2B5EF4-FFF2-40B4-BE49-F238E27FC236}">
              <a16:creationId xmlns:a16="http://schemas.microsoft.com/office/drawing/2014/main" id="{2D0C8769-8A9F-4847-A37A-F6A868A15EC1}"/>
            </a:ext>
          </a:extLst>
        </xdr:cNvPr>
        <xdr:cNvSpPr/>
      </xdr:nvSpPr>
      <xdr:spPr>
        <a:xfrm>
          <a:off x="2857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125185</xdr:rowOff>
    </xdr:from>
    <xdr:to>
      <xdr:col>19</xdr:col>
      <xdr:colOff>177800</xdr:colOff>
      <xdr:row>38</xdr:row>
      <xdr:rowOff>157843</xdr:rowOff>
    </xdr:to>
    <xdr:cxnSp macro="">
      <xdr:nvCxnSpPr>
        <xdr:cNvPr id="79" name="直線コネクタ 78">
          <a:extLst>
            <a:ext uri="{FF2B5EF4-FFF2-40B4-BE49-F238E27FC236}">
              <a16:creationId xmlns:a16="http://schemas.microsoft.com/office/drawing/2014/main" id="{6C1B7D3F-A2EC-478F-B329-C26ECD11B929}"/>
            </a:ext>
          </a:extLst>
        </xdr:cNvPr>
        <xdr:cNvCxnSpPr/>
      </xdr:nvCxnSpPr>
      <xdr:spPr>
        <a:xfrm>
          <a:off x="2908300" y="66402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41728</xdr:rowOff>
    </xdr:from>
    <xdr:to>
      <xdr:col>10</xdr:col>
      <xdr:colOff>165100</xdr:colOff>
      <xdr:row>38</xdr:row>
      <xdr:rowOff>143328</xdr:rowOff>
    </xdr:to>
    <xdr:sp macro="" textlink="">
      <xdr:nvSpPr>
        <xdr:cNvPr id="80" name="楕円 79">
          <a:extLst>
            <a:ext uri="{FF2B5EF4-FFF2-40B4-BE49-F238E27FC236}">
              <a16:creationId xmlns:a16="http://schemas.microsoft.com/office/drawing/2014/main" id="{C7C16A42-F007-4862-9680-4BE19BC1076B}"/>
            </a:ext>
          </a:extLst>
        </xdr:cNvPr>
        <xdr:cNvSpPr/>
      </xdr:nvSpPr>
      <xdr:spPr>
        <a:xfrm>
          <a:off x="1968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92528</xdr:rowOff>
    </xdr:from>
    <xdr:to>
      <xdr:col>15</xdr:col>
      <xdr:colOff>50800</xdr:colOff>
      <xdr:row>38</xdr:row>
      <xdr:rowOff>125185</xdr:rowOff>
    </xdr:to>
    <xdr:cxnSp macro="">
      <xdr:nvCxnSpPr>
        <xdr:cNvPr id="81" name="直線コネクタ 80">
          <a:extLst>
            <a:ext uri="{FF2B5EF4-FFF2-40B4-BE49-F238E27FC236}">
              <a16:creationId xmlns:a16="http://schemas.microsoft.com/office/drawing/2014/main" id="{5EA4127A-BAE7-4FB8-B39C-47A650A0985D}"/>
            </a:ext>
          </a:extLst>
        </xdr:cNvPr>
        <xdr:cNvCxnSpPr/>
      </xdr:nvCxnSpPr>
      <xdr:spPr>
        <a:xfrm>
          <a:off x="2019300" y="660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9072</xdr:rowOff>
    </xdr:from>
    <xdr:to>
      <xdr:col>6</xdr:col>
      <xdr:colOff>38100</xdr:colOff>
      <xdr:row>38</xdr:row>
      <xdr:rowOff>110672</xdr:rowOff>
    </xdr:to>
    <xdr:sp macro="" textlink="">
      <xdr:nvSpPr>
        <xdr:cNvPr id="82" name="楕円 81">
          <a:extLst>
            <a:ext uri="{FF2B5EF4-FFF2-40B4-BE49-F238E27FC236}">
              <a16:creationId xmlns:a16="http://schemas.microsoft.com/office/drawing/2014/main" id="{DF555364-8DFC-4070-8D39-3B40B7C83DCF}"/>
            </a:ext>
          </a:extLst>
        </xdr:cNvPr>
        <xdr:cNvSpPr/>
      </xdr:nvSpPr>
      <xdr:spPr>
        <a:xfrm>
          <a:off x="1079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59872</xdr:rowOff>
    </xdr:from>
    <xdr:to>
      <xdr:col>10</xdr:col>
      <xdr:colOff>114300</xdr:colOff>
      <xdr:row>38</xdr:row>
      <xdr:rowOff>92528</xdr:rowOff>
    </xdr:to>
    <xdr:cxnSp macro="">
      <xdr:nvCxnSpPr>
        <xdr:cNvPr id="83" name="直線コネクタ 82">
          <a:extLst>
            <a:ext uri="{FF2B5EF4-FFF2-40B4-BE49-F238E27FC236}">
              <a16:creationId xmlns:a16="http://schemas.microsoft.com/office/drawing/2014/main" id="{C851E540-1152-48E2-AED5-DE69482BADB5}"/>
            </a:ext>
          </a:extLst>
        </xdr:cNvPr>
        <xdr:cNvCxnSpPr/>
      </xdr:nvCxnSpPr>
      <xdr:spPr>
        <a:xfrm>
          <a:off x="1130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70049</xdr:rowOff>
    </xdr:from>
    <xdr:ext cx="405111" cy="259045"/>
    <xdr:sp macro="" textlink="">
      <xdr:nvSpPr>
        <xdr:cNvPr id="84" name="n_1aveValue【図書館】&#10;有形固定資産減価償却率">
          <a:extLst>
            <a:ext uri="{FF2B5EF4-FFF2-40B4-BE49-F238E27FC236}">
              <a16:creationId xmlns:a16="http://schemas.microsoft.com/office/drawing/2014/main" id="{F8EB98D7-96A3-4895-B18B-78417C6AFD8A}"/>
            </a:ext>
          </a:extLst>
        </xdr:cNvPr>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61884</xdr:rowOff>
    </xdr:from>
    <xdr:ext cx="405111" cy="259045"/>
    <xdr:sp macro="" textlink="">
      <xdr:nvSpPr>
        <xdr:cNvPr id="85" name="n_2aveValue【図書館】&#10;有形固定資産減価償却率">
          <a:extLst>
            <a:ext uri="{FF2B5EF4-FFF2-40B4-BE49-F238E27FC236}">
              <a16:creationId xmlns:a16="http://schemas.microsoft.com/office/drawing/2014/main" id="{D2C5656A-E579-4FD4-B896-8B2FAEAF5EFA}"/>
            </a:ext>
          </a:extLst>
        </xdr:cNvPr>
        <xdr:cNvSpPr txBox="1"/>
      </xdr:nvSpPr>
      <xdr:spPr>
        <a:xfrm>
          <a:off x="2705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61884</xdr:rowOff>
    </xdr:from>
    <xdr:ext cx="405111" cy="259045"/>
    <xdr:sp macro="" textlink="">
      <xdr:nvSpPr>
        <xdr:cNvPr id="86" name="n_3aveValue【図書館】&#10;有形固定資産減価償却率">
          <a:extLst>
            <a:ext uri="{FF2B5EF4-FFF2-40B4-BE49-F238E27FC236}">
              <a16:creationId xmlns:a16="http://schemas.microsoft.com/office/drawing/2014/main" id="{4A3B40A0-72EF-4114-AE94-CF3A3C9AE569}"/>
            </a:ext>
          </a:extLst>
        </xdr:cNvPr>
        <xdr:cNvSpPr txBox="1"/>
      </xdr:nvSpPr>
      <xdr:spPr>
        <a:xfrm>
          <a:off x="1816744" y="606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a:extLst>
            <a:ext uri="{FF2B5EF4-FFF2-40B4-BE49-F238E27FC236}">
              <a16:creationId xmlns:a16="http://schemas.microsoft.com/office/drawing/2014/main" id="{3AC2F5B7-4CAC-4FA6-B2DD-044DBB7AEB2B}"/>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28320</xdr:rowOff>
    </xdr:from>
    <xdr:ext cx="405111" cy="259045"/>
    <xdr:sp macro="" textlink="">
      <xdr:nvSpPr>
        <xdr:cNvPr id="88" name="n_1mainValue【図書館】&#10;有形固定資産減価償却率">
          <a:extLst>
            <a:ext uri="{FF2B5EF4-FFF2-40B4-BE49-F238E27FC236}">
              <a16:creationId xmlns:a16="http://schemas.microsoft.com/office/drawing/2014/main" id="{204C8BED-B54E-44F9-894C-109F17C4F669}"/>
            </a:ext>
          </a:extLst>
        </xdr:cNvPr>
        <xdr:cNvSpPr txBox="1"/>
      </xdr:nvSpPr>
      <xdr:spPr>
        <a:xfrm>
          <a:off x="35820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167112</xdr:rowOff>
    </xdr:from>
    <xdr:ext cx="405111" cy="259045"/>
    <xdr:sp macro="" textlink="">
      <xdr:nvSpPr>
        <xdr:cNvPr id="89" name="n_2mainValue【図書館】&#10;有形固定資産減価償却率">
          <a:extLst>
            <a:ext uri="{FF2B5EF4-FFF2-40B4-BE49-F238E27FC236}">
              <a16:creationId xmlns:a16="http://schemas.microsoft.com/office/drawing/2014/main" id="{C02E1B67-E6AA-4995-B057-E1CD63FB657E}"/>
            </a:ext>
          </a:extLst>
        </xdr:cNvPr>
        <xdr:cNvSpPr txBox="1"/>
      </xdr:nvSpPr>
      <xdr:spPr>
        <a:xfrm>
          <a:off x="27057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134455</xdr:rowOff>
    </xdr:from>
    <xdr:ext cx="405111" cy="259045"/>
    <xdr:sp macro="" textlink="">
      <xdr:nvSpPr>
        <xdr:cNvPr id="90" name="n_3mainValue【図書館】&#10;有形固定資産減価償却率">
          <a:extLst>
            <a:ext uri="{FF2B5EF4-FFF2-40B4-BE49-F238E27FC236}">
              <a16:creationId xmlns:a16="http://schemas.microsoft.com/office/drawing/2014/main" id="{2DCCF243-E8B1-4CE2-B0B9-E342CE6ECC6B}"/>
            </a:ext>
          </a:extLst>
        </xdr:cNvPr>
        <xdr:cNvSpPr txBox="1"/>
      </xdr:nvSpPr>
      <xdr:spPr>
        <a:xfrm>
          <a:off x="1816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91" name="n_4mainValue【図書館】&#10;有形固定資産減価償却率">
          <a:extLst>
            <a:ext uri="{FF2B5EF4-FFF2-40B4-BE49-F238E27FC236}">
              <a16:creationId xmlns:a16="http://schemas.microsoft.com/office/drawing/2014/main" id="{EC293E4C-B2E6-419B-83BD-7BE0BB7990C8}"/>
            </a:ext>
          </a:extLst>
        </xdr:cNvPr>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05E4D3A-46C6-4C7C-9D5F-C5F17FC41FF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EA047E10-E615-49BE-A63B-7BAB09CCB5D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A6890DAC-6883-4A04-9913-212FC853643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82AD928E-7A0C-4E99-97B5-56A19963856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5EAD7ED-E6CA-498A-8C28-DC768B81AE0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09A2BBF-15C5-4EB1-9A89-04AC49B2530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C36F0414-9B46-4A80-947F-F2E6EA2E96F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2836363-3DF7-4AC9-B8D1-768904DEEDC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77A3FC9-70FB-45A3-91AF-629CB1A8609A}"/>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150EC85-00A5-454F-8C60-CAB4DAA3552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CA493F8-D6E3-4A4E-8FB1-753ECB6AADF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8E17761C-FCA1-4C22-8B7E-9ED237A87EB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40949ED-A75A-4861-9ABA-D04E555277A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29065F8E-A0ED-428E-98CB-F7A3560B6B44}"/>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CCB4F19-5DF2-4BD5-9A73-26176538A73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636D0BB7-A832-4082-B855-02858E823493}"/>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9AECB2D1-A4FC-48FF-B335-6F2B8427AE4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9742B1E0-3072-436A-B784-81D11A461E0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9A167A5-0D05-4AD0-BB88-1DB0A1EC82D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236EED87-56A4-40F6-84F9-54F841FBC94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435303F-76CF-44E3-892A-630CF32D1A7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8F7AEF1C-887A-4395-B2F6-72D0C06E93F1}"/>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EC96FB79-CBF8-419A-BCEA-F095903C1EE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64770</xdr:rowOff>
    </xdr:from>
    <xdr:to>
      <xdr:col>54</xdr:col>
      <xdr:colOff>189865</xdr:colOff>
      <xdr:row>42</xdr:row>
      <xdr:rowOff>3810</xdr:rowOff>
    </xdr:to>
    <xdr:cxnSp macro="">
      <xdr:nvCxnSpPr>
        <xdr:cNvPr id="115" name="直線コネクタ 114">
          <a:extLst>
            <a:ext uri="{FF2B5EF4-FFF2-40B4-BE49-F238E27FC236}">
              <a16:creationId xmlns:a16="http://schemas.microsoft.com/office/drawing/2014/main" id="{21E39BF1-2C05-4102-96EB-04988F5AB48A}"/>
            </a:ext>
          </a:extLst>
        </xdr:cNvPr>
        <xdr:cNvCxnSpPr/>
      </xdr:nvCxnSpPr>
      <xdr:spPr>
        <a:xfrm flipV="1">
          <a:off x="10476865" y="589407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a:extLst>
            <a:ext uri="{FF2B5EF4-FFF2-40B4-BE49-F238E27FC236}">
              <a16:creationId xmlns:a16="http://schemas.microsoft.com/office/drawing/2014/main" id="{FFA90AB1-2812-40EC-9526-123EEAE87FE1}"/>
            </a:ext>
          </a:extLst>
        </xdr:cNvPr>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a:extLst>
            <a:ext uri="{FF2B5EF4-FFF2-40B4-BE49-F238E27FC236}">
              <a16:creationId xmlns:a16="http://schemas.microsoft.com/office/drawing/2014/main" id="{E6751CA2-EBE2-406D-9DF0-3A5419D17B9A}"/>
            </a:ext>
          </a:extLst>
        </xdr:cNvPr>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11447</xdr:rowOff>
    </xdr:from>
    <xdr:ext cx="469744" cy="259045"/>
    <xdr:sp macro="" textlink="">
      <xdr:nvSpPr>
        <xdr:cNvPr id="118" name="【図書館】&#10;一人当たり面積最大値テキスト">
          <a:extLst>
            <a:ext uri="{FF2B5EF4-FFF2-40B4-BE49-F238E27FC236}">
              <a16:creationId xmlns:a16="http://schemas.microsoft.com/office/drawing/2014/main" id="{15BD96FE-C035-4637-83C7-97D8FCAF2508}"/>
            </a:ext>
          </a:extLst>
        </xdr:cNvPr>
        <xdr:cNvSpPr txBox="1"/>
      </xdr:nvSpPr>
      <xdr:spPr>
        <a:xfrm>
          <a:off x="10515600" y="566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64770</xdr:rowOff>
    </xdr:from>
    <xdr:to>
      <xdr:col>55</xdr:col>
      <xdr:colOff>88900</xdr:colOff>
      <xdr:row>34</xdr:row>
      <xdr:rowOff>64770</xdr:rowOff>
    </xdr:to>
    <xdr:cxnSp macro="">
      <xdr:nvCxnSpPr>
        <xdr:cNvPr id="119" name="直線コネクタ 118">
          <a:extLst>
            <a:ext uri="{FF2B5EF4-FFF2-40B4-BE49-F238E27FC236}">
              <a16:creationId xmlns:a16="http://schemas.microsoft.com/office/drawing/2014/main" id="{66144CE6-8450-4080-8ECB-EE24401B0B48}"/>
            </a:ext>
          </a:extLst>
        </xdr:cNvPr>
        <xdr:cNvCxnSpPr/>
      </xdr:nvCxnSpPr>
      <xdr:spPr>
        <a:xfrm>
          <a:off x="10388600" y="5894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93997</xdr:rowOff>
    </xdr:from>
    <xdr:ext cx="469744" cy="259045"/>
    <xdr:sp macro="" textlink="">
      <xdr:nvSpPr>
        <xdr:cNvPr id="120" name="【図書館】&#10;一人当たり面積平均値テキスト">
          <a:extLst>
            <a:ext uri="{FF2B5EF4-FFF2-40B4-BE49-F238E27FC236}">
              <a16:creationId xmlns:a16="http://schemas.microsoft.com/office/drawing/2014/main" id="{7449ADD7-EE24-4CD6-8FB6-AE3CC9130AF9}"/>
            </a:ext>
          </a:extLst>
        </xdr:cNvPr>
        <xdr:cNvSpPr txBox="1"/>
      </xdr:nvSpPr>
      <xdr:spPr>
        <a:xfrm>
          <a:off x="10515600" y="678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71120</xdr:rowOff>
    </xdr:from>
    <xdr:to>
      <xdr:col>55</xdr:col>
      <xdr:colOff>50800</xdr:colOff>
      <xdr:row>41</xdr:row>
      <xdr:rowOff>1270</xdr:rowOff>
    </xdr:to>
    <xdr:sp macro="" textlink="">
      <xdr:nvSpPr>
        <xdr:cNvPr id="121" name="フローチャート: 判断 120">
          <a:extLst>
            <a:ext uri="{FF2B5EF4-FFF2-40B4-BE49-F238E27FC236}">
              <a16:creationId xmlns:a16="http://schemas.microsoft.com/office/drawing/2014/main" id="{5D6E20A9-06DD-454D-BF55-F1948CDCB4F1}"/>
            </a:ext>
          </a:extLst>
        </xdr:cNvPr>
        <xdr:cNvSpPr/>
      </xdr:nvSpPr>
      <xdr:spPr>
        <a:xfrm>
          <a:off x="10426700" y="69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78740</xdr:rowOff>
    </xdr:from>
    <xdr:to>
      <xdr:col>50</xdr:col>
      <xdr:colOff>165100</xdr:colOff>
      <xdr:row>41</xdr:row>
      <xdr:rowOff>8890</xdr:rowOff>
    </xdr:to>
    <xdr:sp macro="" textlink="">
      <xdr:nvSpPr>
        <xdr:cNvPr id="122" name="フローチャート: 判断 121">
          <a:extLst>
            <a:ext uri="{FF2B5EF4-FFF2-40B4-BE49-F238E27FC236}">
              <a16:creationId xmlns:a16="http://schemas.microsoft.com/office/drawing/2014/main" id="{E8A2D4F1-D938-4999-8984-7E21F7FF508F}"/>
            </a:ext>
          </a:extLst>
        </xdr:cNvPr>
        <xdr:cNvSpPr/>
      </xdr:nvSpPr>
      <xdr:spPr>
        <a:xfrm>
          <a:off x="9588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86360</xdr:rowOff>
    </xdr:from>
    <xdr:to>
      <xdr:col>46</xdr:col>
      <xdr:colOff>38100</xdr:colOff>
      <xdr:row>41</xdr:row>
      <xdr:rowOff>16510</xdr:rowOff>
    </xdr:to>
    <xdr:sp macro="" textlink="">
      <xdr:nvSpPr>
        <xdr:cNvPr id="123" name="フローチャート: 判断 122">
          <a:extLst>
            <a:ext uri="{FF2B5EF4-FFF2-40B4-BE49-F238E27FC236}">
              <a16:creationId xmlns:a16="http://schemas.microsoft.com/office/drawing/2014/main" id="{04910FF0-7231-45FB-B53F-C50B12EB9114}"/>
            </a:ext>
          </a:extLst>
        </xdr:cNvPr>
        <xdr:cNvSpPr/>
      </xdr:nvSpPr>
      <xdr:spPr>
        <a:xfrm>
          <a:off x="8699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101600</xdr:rowOff>
    </xdr:from>
    <xdr:to>
      <xdr:col>41</xdr:col>
      <xdr:colOff>101600</xdr:colOff>
      <xdr:row>41</xdr:row>
      <xdr:rowOff>31750</xdr:rowOff>
    </xdr:to>
    <xdr:sp macro="" textlink="">
      <xdr:nvSpPr>
        <xdr:cNvPr id="124" name="フローチャート: 判断 123">
          <a:extLst>
            <a:ext uri="{FF2B5EF4-FFF2-40B4-BE49-F238E27FC236}">
              <a16:creationId xmlns:a16="http://schemas.microsoft.com/office/drawing/2014/main" id="{527E7474-AC15-4AF7-8648-F4498FCED144}"/>
            </a:ext>
          </a:extLst>
        </xdr:cNvPr>
        <xdr:cNvSpPr/>
      </xdr:nvSpPr>
      <xdr:spPr>
        <a:xfrm>
          <a:off x="7810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105410</xdr:rowOff>
    </xdr:from>
    <xdr:to>
      <xdr:col>36</xdr:col>
      <xdr:colOff>165100</xdr:colOff>
      <xdr:row>41</xdr:row>
      <xdr:rowOff>35560</xdr:rowOff>
    </xdr:to>
    <xdr:sp macro="" textlink="">
      <xdr:nvSpPr>
        <xdr:cNvPr id="125" name="フローチャート: 判断 124">
          <a:extLst>
            <a:ext uri="{FF2B5EF4-FFF2-40B4-BE49-F238E27FC236}">
              <a16:creationId xmlns:a16="http://schemas.microsoft.com/office/drawing/2014/main" id="{5C9EE703-27D5-4F21-AA81-E4587484AEA1}"/>
            </a:ext>
          </a:extLst>
        </xdr:cNvPr>
        <xdr:cNvSpPr/>
      </xdr:nvSpPr>
      <xdr:spPr>
        <a:xfrm>
          <a:off x="6921500" y="69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7DF2101-4D38-49FC-A50D-22547186012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6DCE025-4C19-4313-B9B8-2260AF08F1C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E9E52F20-EC0B-4599-A39C-2FD9B1D7AFE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018153D-5F1A-49F5-99C8-0E5926E453B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68801229-66D5-423A-902D-1F7AF4F88544}"/>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74930</xdr:rowOff>
    </xdr:from>
    <xdr:to>
      <xdr:col>55</xdr:col>
      <xdr:colOff>50800</xdr:colOff>
      <xdr:row>41</xdr:row>
      <xdr:rowOff>5080</xdr:rowOff>
    </xdr:to>
    <xdr:sp macro="" textlink="">
      <xdr:nvSpPr>
        <xdr:cNvPr id="131" name="楕円 130">
          <a:extLst>
            <a:ext uri="{FF2B5EF4-FFF2-40B4-BE49-F238E27FC236}">
              <a16:creationId xmlns:a16="http://schemas.microsoft.com/office/drawing/2014/main" id="{C75387AA-A934-4DB4-A5AD-4A61622C9A0B}"/>
            </a:ext>
          </a:extLst>
        </xdr:cNvPr>
        <xdr:cNvSpPr/>
      </xdr:nvSpPr>
      <xdr:spPr>
        <a:xfrm>
          <a:off x="104267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53357</xdr:rowOff>
    </xdr:from>
    <xdr:ext cx="469744" cy="259045"/>
    <xdr:sp macro="" textlink="">
      <xdr:nvSpPr>
        <xdr:cNvPr id="132" name="【図書館】&#10;一人当たり面積該当値テキスト">
          <a:extLst>
            <a:ext uri="{FF2B5EF4-FFF2-40B4-BE49-F238E27FC236}">
              <a16:creationId xmlns:a16="http://schemas.microsoft.com/office/drawing/2014/main" id="{85DCB25E-477E-463E-BFD0-622C5EB858A7}"/>
            </a:ext>
          </a:extLst>
        </xdr:cNvPr>
        <xdr:cNvSpPr txBox="1"/>
      </xdr:nvSpPr>
      <xdr:spPr>
        <a:xfrm>
          <a:off x="10515600"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78740</xdr:rowOff>
    </xdr:from>
    <xdr:to>
      <xdr:col>50</xdr:col>
      <xdr:colOff>165100</xdr:colOff>
      <xdr:row>41</xdr:row>
      <xdr:rowOff>8890</xdr:rowOff>
    </xdr:to>
    <xdr:sp macro="" textlink="">
      <xdr:nvSpPr>
        <xdr:cNvPr id="133" name="楕円 132">
          <a:extLst>
            <a:ext uri="{FF2B5EF4-FFF2-40B4-BE49-F238E27FC236}">
              <a16:creationId xmlns:a16="http://schemas.microsoft.com/office/drawing/2014/main" id="{F11C78EF-2A46-4E08-94BB-38FD56ECA5BF}"/>
            </a:ext>
          </a:extLst>
        </xdr:cNvPr>
        <xdr:cNvSpPr/>
      </xdr:nvSpPr>
      <xdr:spPr>
        <a:xfrm>
          <a:off x="9588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125730</xdr:rowOff>
    </xdr:from>
    <xdr:to>
      <xdr:col>55</xdr:col>
      <xdr:colOff>0</xdr:colOff>
      <xdr:row>40</xdr:row>
      <xdr:rowOff>129540</xdr:rowOff>
    </xdr:to>
    <xdr:cxnSp macro="">
      <xdr:nvCxnSpPr>
        <xdr:cNvPr id="134" name="直線コネクタ 133">
          <a:extLst>
            <a:ext uri="{FF2B5EF4-FFF2-40B4-BE49-F238E27FC236}">
              <a16:creationId xmlns:a16="http://schemas.microsoft.com/office/drawing/2014/main" id="{B3F5ABB0-610A-4049-ACFA-9F04A8B97D85}"/>
            </a:ext>
          </a:extLst>
        </xdr:cNvPr>
        <xdr:cNvCxnSpPr/>
      </xdr:nvCxnSpPr>
      <xdr:spPr>
        <a:xfrm flipV="1">
          <a:off x="9639300" y="69837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82550</xdr:rowOff>
    </xdr:from>
    <xdr:to>
      <xdr:col>46</xdr:col>
      <xdr:colOff>38100</xdr:colOff>
      <xdr:row>41</xdr:row>
      <xdr:rowOff>12700</xdr:rowOff>
    </xdr:to>
    <xdr:sp macro="" textlink="">
      <xdr:nvSpPr>
        <xdr:cNvPr id="135" name="楕円 134">
          <a:extLst>
            <a:ext uri="{FF2B5EF4-FFF2-40B4-BE49-F238E27FC236}">
              <a16:creationId xmlns:a16="http://schemas.microsoft.com/office/drawing/2014/main" id="{D197CD6D-9AB1-47BB-AC8D-363FF6799F27}"/>
            </a:ext>
          </a:extLst>
        </xdr:cNvPr>
        <xdr:cNvSpPr/>
      </xdr:nvSpPr>
      <xdr:spPr>
        <a:xfrm>
          <a:off x="8699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129540</xdr:rowOff>
    </xdr:from>
    <xdr:to>
      <xdr:col>50</xdr:col>
      <xdr:colOff>114300</xdr:colOff>
      <xdr:row>40</xdr:row>
      <xdr:rowOff>133350</xdr:rowOff>
    </xdr:to>
    <xdr:cxnSp macro="">
      <xdr:nvCxnSpPr>
        <xdr:cNvPr id="136" name="直線コネクタ 135">
          <a:extLst>
            <a:ext uri="{FF2B5EF4-FFF2-40B4-BE49-F238E27FC236}">
              <a16:creationId xmlns:a16="http://schemas.microsoft.com/office/drawing/2014/main" id="{BE108196-593E-4099-879E-E0AABE6439AA}"/>
            </a:ext>
          </a:extLst>
        </xdr:cNvPr>
        <xdr:cNvCxnSpPr/>
      </xdr:nvCxnSpPr>
      <xdr:spPr>
        <a:xfrm flipV="1">
          <a:off x="8750300" y="6987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90170</xdr:rowOff>
    </xdr:from>
    <xdr:to>
      <xdr:col>41</xdr:col>
      <xdr:colOff>101600</xdr:colOff>
      <xdr:row>41</xdr:row>
      <xdr:rowOff>20320</xdr:rowOff>
    </xdr:to>
    <xdr:sp macro="" textlink="">
      <xdr:nvSpPr>
        <xdr:cNvPr id="137" name="楕円 136">
          <a:extLst>
            <a:ext uri="{FF2B5EF4-FFF2-40B4-BE49-F238E27FC236}">
              <a16:creationId xmlns:a16="http://schemas.microsoft.com/office/drawing/2014/main" id="{2A1AC280-DA61-4E63-B0C5-A1C14D6CF735}"/>
            </a:ext>
          </a:extLst>
        </xdr:cNvPr>
        <xdr:cNvSpPr/>
      </xdr:nvSpPr>
      <xdr:spPr>
        <a:xfrm>
          <a:off x="7810500" y="694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133350</xdr:rowOff>
    </xdr:from>
    <xdr:to>
      <xdr:col>45</xdr:col>
      <xdr:colOff>177800</xdr:colOff>
      <xdr:row>40</xdr:row>
      <xdr:rowOff>140970</xdr:rowOff>
    </xdr:to>
    <xdr:cxnSp macro="">
      <xdr:nvCxnSpPr>
        <xdr:cNvPr id="138" name="直線コネクタ 137">
          <a:extLst>
            <a:ext uri="{FF2B5EF4-FFF2-40B4-BE49-F238E27FC236}">
              <a16:creationId xmlns:a16="http://schemas.microsoft.com/office/drawing/2014/main" id="{15B1F5F7-EFBE-4258-9BDD-07E5E56390B2}"/>
            </a:ext>
          </a:extLst>
        </xdr:cNvPr>
        <xdr:cNvCxnSpPr/>
      </xdr:nvCxnSpPr>
      <xdr:spPr>
        <a:xfrm flipV="1">
          <a:off x="7861300" y="6991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93980</xdr:rowOff>
    </xdr:from>
    <xdr:to>
      <xdr:col>36</xdr:col>
      <xdr:colOff>165100</xdr:colOff>
      <xdr:row>41</xdr:row>
      <xdr:rowOff>24130</xdr:rowOff>
    </xdr:to>
    <xdr:sp macro="" textlink="">
      <xdr:nvSpPr>
        <xdr:cNvPr id="139" name="楕円 138">
          <a:extLst>
            <a:ext uri="{FF2B5EF4-FFF2-40B4-BE49-F238E27FC236}">
              <a16:creationId xmlns:a16="http://schemas.microsoft.com/office/drawing/2014/main" id="{1912D063-90EB-422D-AF26-212D737B5B97}"/>
            </a:ext>
          </a:extLst>
        </xdr:cNvPr>
        <xdr:cNvSpPr/>
      </xdr:nvSpPr>
      <xdr:spPr>
        <a:xfrm>
          <a:off x="6921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140970</xdr:rowOff>
    </xdr:from>
    <xdr:to>
      <xdr:col>41</xdr:col>
      <xdr:colOff>50800</xdr:colOff>
      <xdr:row>40</xdr:row>
      <xdr:rowOff>144780</xdr:rowOff>
    </xdr:to>
    <xdr:cxnSp macro="">
      <xdr:nvCxnSpPr>
        <xdr:cNvPr id="140" name="直線コネクタ 139">
          <a:extLst>
            <a:ext uri="{FF2B5EF4-FFF2-40B4-BE49-F238E27FC236}">
              <a16:creationId xmlns:a16="http://schemas.microsoft.com/office/drawing/2014/main" id="{2456E3CA-1A79-482B-B0CE-B154E6A80378}"/>
            </a:ext>
          </a:extLst>
        </xdr:cNvPr>
        <xdr:cNvCxnSpPr/>
      </xdr:nvCxnSpPr>
      <xdr:spPr>
        <a:xfrm flipV="1">
          <a:off x="6972300" y="69989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17</xdr:rowOff>
    </xdr:from>
    <xdr:ext cx="469744" cy="259045"/>
    <xdr:sp macro="" textlink="">
      <xdr:nvSpPr>
        <xdr:cNvPr id="141" name="n_1aveValue【図書館】&#10;一人当たり面積">
          <a:extLst>
            <a:ext uri="{FF2B5EF4-FFF2-40B4-BE49-F238E27FC236}">
              <a16:creationId xmlns:a16="http://schemas.microsoft.com/office/drawing/2014/main" id="{2C531062-7C3D-4166-9FA6-A7D21DEC44FB}"/>
            </a:ext>
          </a:extLst>
        </xdr:cNvPr>
        <xdr:cNvSpPr txBox="1"/>
      </xdr:nvSpPr>
      <xdr:spPr>
        <a:xfrm>
          <a:off x="93917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7637</xdr:rowOff>
    </xdr:from>
    <xdr:ext cx="469744" cy="259045"/>
    <xdr:sp macro="" textlink="">
      <xdr:nvSpPr>
        <xdr:cNvPr id="142" name="n_2aveValue【図書館】&#10;一人当たり面積">
          <a:extLst>
            <a:ext uri="{FF2B5EF4-FFF2-40B4-BE49-F238E27FC236}">
              <a16:creationId xmlns:a16="http://schemas.microsoft.com/office/drawing/2014/main" id="{B4CA50CD-679F-4F98-9E33-90F60D4EE1EF}"/>
            </a:ext>
          </a:extLst>
        </xdr:cNvPr>
        <xdr:cNvSpPr txBox="1"/>
      </xdr:nvSpPr>
      <xdr:spPr>
        <a:xfrm>
          <a:off x="8515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43" name="n_3aveValue【図書館】&#10;一人当たり面積">
          <a:extLst>
            <a:ext uri="{FF2B5EF4-FFF2-40B4-BE49-F238E27FC236}">
              <a16:creationId xmlns:a16="http://schemas.microsoft.com/office/drawing/2014/main" id="{C5E3D136-0A66-4BD9-812E-188CD0D3B602}"/>
            </a:ext>
          </a:extLst>
        </xdr:cNvPr>
        <xdr:cNvSpPr txBox="1"/>
      </xdr:nvSpPr>
      <xdr:spPr>
        <a:xfrm>
          <a:off x="7626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26687</xdr:rowOff>
    </xdr:from>
    <xdr:ext cx="469744" cy="259045"/>
    <xdr:sp macro="" textlink="">
      <xdr:nvSpPr>
        <xdr:cNvPr id="144" name="n_4aveValue【図書館】&#10;一人当たり面積">
          <a:extLst>
            <a:ext uri="{FF2B5EF4-FFF2-40B4-BE49-F238E27FC236}">
              <a16:creationId xmlns:a16="http://schemas.microsoft.com/office/drawing/2014/main" id="{A14916FD-F3D4-4C67-BE41-98CD05D6AD51}"/>
            </a:ext>
          </a:extLst>
        </xdr:cNvPr>
        <xdr:cNvSpPr txBox="1"/>
      </xdr:nvSpPr>
      <xdr:spPr>
        <a:xfrm>
          <a:off x="6737427" y="70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25417</xdr:rowOff>
    </xdr:from>
    <xdr:ext cx="469744" cy="259045"/>
    <xdr:sp macro="" textlink="">
      <xdr:nvSpPr>
        <xdr:cNvPr id="145" name="n_1mainValue【図書館】&#10;一人当たり面積">
          <a:extLst>
            <a:ext uri="{FF2B5EF4-FFF2-40B4-BE49-F238E27FC236}">
              <a16:creationId xmlns:a16="http://schemas.microsoft.com/office/drawing/2014/main" id="{32BB5BB7-9533-4C9D-8875-CCC6F934D900}"/>
            </a:ext>
          </a:extLst>
        </xdr:cNvPr>
        <xdr:cNvSpPr txBox="1"/>
      </xdr:nvSpPr>
      <xdr:spPr>
        <a:xfrm>
          <a:off x="9391727" y="671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29227</xdr:rowOff>
    </xdr:from>
    <xdr:ext cx="469744" cy="259045"/>
    <xdr:sp macro="" textlink="">
      <xdr:nvSpPr>
        <xdr:cNvPr id="146" name="n_2mainValue【図書館】&#10;一人当たり面積">
          <a:extLst>
            <a:ext uri="{FF2B5EF4-FFF2-40B4-BE49-F238E27FC236}">
              <a16:creationId xmlns:a16="http://schemas.microsoft.com/office/drawing/2014/main" id="{E7094D19-2B2C-41C5-B601-CF303E6B87C3}"/>
            </a:ext>
          </a:extLst>
        </xdr:cNvPr>
        <xdr:cNvSpPr txBox="1"/>
      </xdr:nvSpPr>
      <xdr:spPr>
        <a:xfrm>
          <a:off x="8515427" y="671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36847</xdr:rowOff>
    </xdr:from>
    <xdr:ext cx="469744" cy="259045"/>
    <xdr:sp macro="" textlink="">
      <xdr:nvSpPr>
        <xdr:cNvPr id="147" name="n_3mainValue【図書館】&#10;一人当たり面積">
          <a:extLst>
            <a:ext uri="{FF2B5EF4-FFF2-40B4-BE49-F238E27FC236}">
              <a16:creationId xmlns:a16="http://schemas.microsoft.com/office/drawing/2014/main" id="{EB53C6F2-17D7-4C7D-BF9C-D5C0B95D737E}"/>
            </a:ext>
          </a:extLst>
        </xdr:cNvPr>
        <xdr:cNvSpPr txBox="1"/>
      </xdr:nvSpPr>
      <xdr:spPr>
        <a:xfrm>
          <a:off x="76264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40657</xdr:rowOff>
    </xdr:from>
    <xdr:ext cx="469744" cy="259045"/>
    <xdr:sp macro="" textlink="">
      <xdr:nvSpPr>
        <xdr:cNvPr id="148" name="n_4mainValue【図書館】&#10;一人当たり面積">
          <a:extLst>
            <a:ext uri="{FF2B5EF4-FFF2-40B4-BE49-F238E27FC236}">
              <a16:creationId xmlns:a16="http://schemas.microsoft.com/office/drawing/2014/main" id="{9D17457D-5447-41BC-8966-F694546F8DF1}"/>
            </a:ext>
          </a:extLst>
        </xdr:cNvPr>
        <xdr:cNvSpPr txBox="1"/>
      </xdr:nvSpPr>
      <xdr:spPr>
        <a:xfrm>
          <a:off x="6737427" y="672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8A1E333-ACEC-4EE0-A291-D5D2E5D26C6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4756F481-5CFA-44FD-BA9E-3609C8043F5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22CFE1B5-452A-48B5-82EB-ECF3F3AC099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4AAC36A-0F8F-48C6-A275-20F44D20C13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EC258C4-0430-4F0D-B0F8-94105BB3502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FEB62AE-1EDB-4C45-8B52-0EC0237B5EB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1D3F8570-53B1-4E29-8282-52ABEF4E57E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7537C4A1-7929-4A45-8316-E55759089AF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F1212A45-9291-412B-929A-A6B4310C8D8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7EC79D29-4D15-492D-90E1-A88B9348F8F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BD0E8940-058C-4816-B605-A118B1829DC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E96AD7D1-0A91-4EBD-9BC5-D2818EBAF65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2F823FE6-77DF-4101-9CEA-14A0925DA4B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F58EEF70-0885-4F85-AD5F-A66EFFB5065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106DAF44-0EA6-491D-9636-EEE283141BE1}"/>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CA2EBCFB-1AC3-47EE-85B9-D9A31D15B02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677188B1-1D20-43CF-AA01-D83D7E4529C4}"/>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473C6C87-8E4D-4E23-A40E-E4B8184C725E}"/>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8E1DF2E7-7129-4AD2-B36A-48D59561DC1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5A3532D0-95C3-46EF-BB28-4F1CD4396DB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A9871970-EA0C-4DC7-95AF-EA639D4F7E1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22DAB1B6-F985-448B-9190-E43B20EE7BD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5870AD95-28EA-4B67-97AD-6EA688E9D99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FE45E14F-B9A4-4459-9FC3-4E482EB5073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160020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1CFAB6AC-F421-4E1F-A458-3B48277C31ED}"/>
            </a:ext>
          </a:extLst>
        </xdr:cNvPr>
        <xdr:cNvCxnSpPr/>
      </xdr:nvCxnSpPr>
      <xdr:spPr>
        <a:xfrm flipV="1">
          <a:off x="4634865" y="94183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37E7CB25-9F07-45FE-AEBC-7F921F757C3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EDE98434-5F89-4AC1-AD13-87E4D0805233}"/>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106697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815D9B44-1854-4B3D-9E3B-852BB7163BC7}"/>
            </a:ext>
          </a:extLst>
        </xdr:cNvPr>
        <xdr:cNvSpPr txBox="1"/>
      </xdr:nvSpPr>
      <xdr:spPr>
        <a:xfrm>
          <a:off x="467360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160020</xdr:rowOff>
    </xdr:from>
    <xdr:to>
      <xdr:col>24</xdr:col>
      <xdr:colOff>152400</xdr:colOff>
      <xdr:row>54</xdr:row>
      <xdr:rowOff>160020</xdr:rowOff>
    </xdr:to>
    <xdr:cxnSp macro="">
      <xdr:nvCxnSpPr>
        <xdr:cNvPr id="177" name="直線コネクタ 176">
          <a:extLst>
            <a:ext uri="{FF2B5EF4-FFF2-40B4-BE49-F238E27FC236}">
              <a16:creationId xmlns:a16="http://schemas.microsoft.com/office/drawing/2014/main" id="{8DE06E58-AD0E-4569-8EBE-C537C0A73DA5}"/>
            </a:ext>
          </a:extLst>
        </xdr:cNvPr>
        <xdr:cNvCxnSpPr/>
      </xdr:nvCxnSpPr>
      <xdr:spPr>
        <a:xfrm>
          <a:off x="4546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34942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743CE8E1-EFDA-44A2-BE9E-546FEF3D93E5}"/>
            </a:ext>
          </a:extLst>
        </xdr:cNvPr>
        <xdr:cNvSpPr txBox="1"/>
      </xdr:nvSpPr>
      <xdr:spPr>
        <a:xfrm>
          <a:off x="4673600" y="101504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9" name="フローチャート: 判断 178">
          <a:extLst>
            <a:ext uri="{FF2B5EF4-FFF2-40B4-BE49-F238E27FC236}">
              <a16:creationId xmlns:a16="http://schemas.microsoft.com/office/drawing/2014/main" id="{4D889CCD-4109-4300-B9A2-856BE1009CC2}"/>
            </a:ext>
          </a:extLst>
        </xdr:cNvPr>
        <xdr:cNvSpPr/>
      </xdr:nvSpPr>
      <xdr:spPr>
        <a:xfrm>
          <a:off x="45847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158750</xdr:rowOff>
    </xdr:from>
    <xdr:to>
      <xdr:col>20</xdr:col>
      <xdr:colOff>38100</xdr:colOff>
      <xdr:row>60</xdr:row>
      <xdr:rowOff>88900</xdr:rowOff>
    </xdr:to>
    <xdr:sp macro="" textlink="">
      <xdr:nvSpPr>
        <xdr:cNvPr id="180" name="フローチャート: 判断 179">
          <a:extLst>
            <a:ext uri="{FF2B5EF4-FFF2-40B4-BE49-F238E27FC236}">
              <a16:creationId xmlns:a16="http://schemas.microsoft.com/office/drawing/2014/main" id="{C4743C06-1863-4A46-A119-5D7FA8A2830D}"/>
            </a:ext>
          </a:extLst>
        </xdr:cNvPr>
        <xdr:cNvSpPr/>
      </xdr:nvSpPr>
      <xdr:spPr>
        <a:xfrm>
          <a:off x="3746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81" name="フローチャート: 判断 180">
          <a:extLst>
            <a:ext uri="{FF2B5EF4-FFF2-40B4-BE49-F238E27FC236}">
              <a16:creationId xmlns:a16="http://schemas.microsoft.com/office/drawing/2014/main" id="{5E4FE0D5-0B51-4F56-8393-79865B626336}"/>
            </a:ext>
          </a:extLst>
        </xdr:cNvPr>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137795</xdr:rowOff>
    </xdr:from>
    <xdr:to>
      <xdr:col>10</xdr:col>
      <xdr:colOff>165100</xdr:colOff>
      <xdr:row>60</xdr:row>
      <xdr:rowOff>67945</xdr:rowOff>
    </xdr:to>
    <xdr:sp macro="" textlink="">
      <xdr:nvSpPr>
        <xdr:cNvPr id="182" name="フローチャート: 判断 181">
          <a:extLst>
            <a:ext uri="{FF2B5EF4-FFF2-40B4-BE49-F238E27FC236}">
              <a16:creationId xmlns:a16="http://schemas.microsoft.com/office/drawing/2014/main" id="{2CDC0986-7895-464B-A0A5-B3DE0647D99D}"/>
            </a:ext>
          </a:extLst>
        </xdr:cNvPr>
        <xdr:cNvSpPr/>
      </xdr:nvSpPr>
      <xdr:spPr>
        <a:xfrm>
          <a:off x="1968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122555</xdr:rowOff>
    </xdr:from>
    <xdr:to>
      <xdr:col>6</xdr:col>
      <xdr:colOff>38100</xdr:colOff>
      <xdr:row>60</xdr:row>
      <xdr:rowOff>52705</xdr:rowOff>
    </xdr:to>
    <xdr:sp macro="" textlink="">
      <xdr:nvSpPr>
        <xdr:cNvPr id="183" name="フローチャート: 判断 182">
          <a:extLst>
            <a:ext uri="{FF2B5EF4-FFF2-40B4-BE49-F238E27FC236}">
              <a16:creationId xmlns:a16="http://schemas.microsoft.com/office/drawing/2014/main" id="{B6871C84-CCD7-4A00-B510-18072165FEB8}"/>
            </a:ext>
          </a:extLst>
        </xdr:cNvPr>
        <xdr:cNvSpPr/>
      </xdr:nvSpPr>
      <xdr:spPr>
        <a:xfrm>
          <a:off x="1079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1564928A-44D4-4EAD-9019-5A0825DC66B5}"/>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D8248BB6-84E6-443D-B439-E74A60E089E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3ADA35C-B61C-4E75-B2A7-DD4A5978EDF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7BE932DE-EE74-4E20-87D2-440FC1FB9D9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BEB074B-8CDE-44D8-8427-A6B5B174FF0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2540</xdr:rowOff>
    </xdr:from>
    <xdr:to>
      <xdr:col>24</xdr:col>
      <xdr:colOff>114300</xdr:colOff>
      <xdr:row>62</xdr:row>
      <xdr:rowOff>104140</xdr:rowOff>
    </xdr:to>
    <xdr:sp macro="" textlink="">
      <xdr:nvSpPr>
        <xdr:cNvPr id="189" name="楕円 188">
          <a:extLst>
            <a:ext uri="{FF2B5EF4-FFF2-40B4-BE49-F238E27FC236}">
              <a16:creationId xmlns:a16="http://schemas.microsoft.com/office/drawing/2014/main" id="{C2C62C80-CB1C-4795-8B5B-D21C7B41FE26}"/>
            </a:ext>
          </a:extLst>
        </xdr:cNvPr>
        <xdr:cNvSpPr/>
      </xdr:nvSpPr>
      <xdr:spPr>
        <a:xfrm>
          <a:off x="4584700" y="106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152417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7BFFCF79-AEEC-4235-B05A-8179DE165A67}"/>
            </a:ext>
          </a:extLst>
        </xdr:cNvPr>
        <xdr:cNvSpPr txBox="1"/>
      </xdr:nvSpPr>
      <xdr:spPr>
        <a:xfrm>
          <a:off x="4673600" y="1061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132080</xdr:rowOff>
    </xdr:from>
    <xdr:to>
      <xdr:col>20</xdr:col>
      <xdr:colOff>38100</xdr:colOff>
      <xdr:row>62</xdr:row>
      <xdr:rowOff>62230</xdr:rowOff>
    </xdr:to>
    <xdr:sp macro="" textlink="">
      <xdr:nvSpPr>
        <xdr:cNvPr id="191" name="楕円 190">
          <a:extLst>
            <a:ext uri="{FF2B5EF4-FFF2-40B4-BE49-F238E27FC236}">
              <a16:creationId xmlns:a16="http://schemas.microsoft.com/office/drawing/2014/main" id="{C4CFBBFA-800D-42AB-A6A6-5263608F4132}"/>
            </a:ext>
          </a:extLst>
        </xdr:cNvPr>
        <xdr:cNvSpPr/>
      </xdr:nvSpPr>
      <xdr:spPr>
        <a:xfrm>
          <a:off x="3746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xdr:rowOff>
    </xdr:from>
    <xdr:to>
      <xdr:col>24</xdr:col>
      <xdr:colOff>63500</xdr:colOff>
      <xdr:row>62</xdr:row>
      <xdr:rowOff>53340</xdr:rowOff>
    </xdr:to>
    <xdr:cxnSp macro="">
      <xdr:nvCxnSpPr>
        <xdr:cNvPr id="192" name="直線コネクタ 191">
          <a:extLst>
            <a:ext uri="{FF2B5EF4-FFF2-40B4-BE49-F238E27FC236}">
              <a16:creationId xmlns:a16="http://schemas.microsoft.com/office/drawing/2014/main" id="{0F664FC1-3E37-48DD-B9BA-362C6FEC7222}"/>
            </a:ext>
          </a:extLst>
        </xdr:cNvPr>
        <xdr:cNvCxnSpPr/>
      </xdr:nvCxnSpPr>
      <xdr:spPr>
        <a:xfrm>
          <a:off x="3797300" y="106413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170180</xdr:rowOff>
    </xdr:from>
    <xdr:to>
      <xdr:col>15</xdr:col>
      <xdr:colOff>101600</xdr:colOff>
      <xdr:row>61</xdr:row>
      <xdr:rowOff>100330</xdr:rowOff>
    </xdr:to>
    <xdr:sp macro="" textlink="">
      <xdr:nvSpPr>
        <xdr:cNvPr id="193" name="楕円 192">
          <a:extLst>
            <a:ext uri="{FF2B5EF4-FFF2-40B4-BE49-F238E27FC236}">
              <a16:creationId xmlns:a16="http://schemas.microsoft.com/office/drawing/2014/main" id="{ADAF8EFE-3543-47DB-817A-26CB4AF2464C}"/>
            </a:ext>
          </a:extLst>
        </xdr:cNvPr>
        <xdr:cNvSpPr/>
      </xdr:nvSpPr>
      <xdr:spPr>
        <a:xfrm>
          <a:off x="2857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49530</xdr:rowOff>
    </xdr:from>
    <xdr:to>
      <xdr:col>19</xdr:col>
      <xdr:colOff>177800</xdr:colOff>
      <xdr:row>62</xdr:row>
      <xdr:rowOff>11430</xdr:rowOff>
    </xdr:to>
    <xdr:cxnSp macro="">
      <xdr:nvCxnSpPr>
        <xdr:cNvPr id="194" name="直線コネクタ 193">
          <a:extLst>
            <a:ext uri="{FF2B5EF4-FFF2-40B4-BE49-F238E27FC236}">
              <a16:creationId xmlns:a16="http://schemas.microsoft.com/office/drawing/2014/main" id="{B9DB4E7B-E9C6-4F82-AFD4-4DC569723D5F}"/>
            </a:ext>
          </a:extLst>
        </xdr:cNvPr>
        <xdr:cNvCxnSpPr/>
      </xdr:nvCxnSpPr>
      <xdr:spPr>
        <a:xfrm>
          <a:off x="2908300" y="1050798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25400</xdr:rowOff>
    </xdr:from>
    <xdr:to>
      <xdr:col>10</xdr:col>
      <xdr:colOff>165100</xdr:colOff>
      <xdr:row>61</xdr:row>
      <xdr:rowOff>127000</xdr:rowOff>
    </xdr:to>
    <xdr:sp macro="" textlink="">
      <xdr:nvSpPr>
        <xdr:cNvPr id="195" name="楕円 194">
          <a:extLst>
            <a:ext uri="{FF2B5EF4-FFF2-40B4-BE49-F238E27FC236}">
              <a16:creationId xmlns:a16="http://schemas.microsoft.com/office/drawing/2014/main" id="{6F5C4B32-74EE-4EE9-BD66-A1BB9CEF95F4}"/>
            </a:ext>
          </a:extLst>
        </xdr:cNvPr>
        <xdr:cNvSpPr/>
      </xdr:nvSpPr>
      <xdr:spPr>
        <a:xfrm>
          <a:off x="1968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49530</xdr:rowOff>
    </xdr:from>
    <xdr:to>
      <xdr:col>15</xdr:col>
      <xdr:colOff>50800</xdr:colOff>
      <xdr:row>61</xdr:row>
      <xdr:rowOff>76200</xdr:rowOff>
    </xdr:to>
    <xdr:cxnSp macro="">
      <xdr:nvCxnSpPr>
        <xdr:cNvPr id="196" name="直線コネクタ 195">
          <a:extLst>
            <a:ext uri="{FF2B5EF4-FFF2-40B4-BE49-F238E27FC236}">
              <a16:creationId xmlns:a16="http://schemas.microsoft.com/office/drawing/2014/main" id="{DA344FF1-60F0-4F34-807A-9EFC45A658F7}"/>
            </a:ext>
          </a:extLst>
        </xdr:cNvPr>
        <xdr:cNvCxnSpPr/>
      </xdr:nvCxnSpPr>
      <xdr:spPr>
        <a:xfrm flipV="1">
          <a:off x="2019300" y="105079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4445</xdr:rowOff>
    </xdr:from>
    <xdr:to>
      <xdr:col>6</xdr:col>
      <xdr:colOff>38100</xdr:colOff>
      <xdr:row>61</xdr:row>
      <xdr:rowOff>106045</xdr:rowOff>
    </xdr:to>
    <xdr:sp macro="" textlink="">
      <xdr:nvSpPr>
        <xdr:cNvPr id="197" name="楕円 196">
          <a:extLst>
            <a:ext uri="{FF2B5EF4-FFF2-40B4-BE49-F238E27FC236}">
              <a16:creationId xmlns:a16="http://schemas.microsoft.com/office/drawing/2014/main" id="{CDEB1893-A01C-45E9-8688-F7FFF4DBBCB2}"/>
            </a:ext>
          </a:extLst>
        </xdr:cNvPr>
        <xdr:cNvSpPr/>
      </xdr:nvSpPr>
      <xdr:spPr>
        <a:xfrm>
          <a:off x="1079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55245</xdr:rowOff>
    </xdr:from>
    <xdr:to>
      <xdr:col>10</xdr:col>
      <xdr:colOff>114300</xdr:colOff>
      <xdr:row>61</xdr:row>
      <xdr:rowOff>76200</xdr:rowOff>
    </xdr:to>
    <xdr:cxnSp macro="">
      <xdr:nvCxnSpPr>
        <xdr:cNvPr id="198" name="直線コネクタ 197">
          <a:extLst>
            <a:ext uri="{FF2B5EF4-FFF2-40B4-BE49-F238E27FC236}">
              <a16:creationId xmlns:a16="http://schemas.microsoft.com/office/drawing/2014/main" id="{FFFE3164-0399-42D9-A9E8-BA73D23AC4B2}"/>
            </a:ext>
          </a:extLst>
        </xdr:cNvPr>
        <xdr:cNvCxnSpPr/>
      </xdr:nvCxnSpPr>
      <xdr:spPr>
        <a:xfrm>
          <a:off x="1130300" y="105136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105427</xdr:rowOff>
    </xdr:from>
    <xdr:ext cx="405111" cy="259045"/>
    <xdr:sp macro="" textlink="">
      <xdr:nvSpPr>
        <xdr:cNvPr id="199" name="n_1aveValue【体育館・プール】&#10;有形固定資産減価償却率">
          <a:extLst>
            <a:ext uri="{FF2B5EF4-FFF2-40B4-BE49-F238E27FC236}">
              <a16:creationId xmlns:a16="http://schemas.microsoft.com/office/drawing/2014/main" id="{B4EFE258-0D6A-4110-B634-E48069EF8652}"/>
            </a:ext>
          </a:extLst>
        </xdr:cNvPr>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200" name="n_2aveValue【体育館・プール】&#10;有形固定資産減価償却率">
          <a:extLst>
            <a:ext uri="{FF2B5EF4-FFF2-40B4-BE49-F238E27FC236}">
              <a16:creationId xmlns:a16="http://schemas.microsoft.com/office/drawing/2014/main" id="{D8F19B67-C69C-4949-9EB3-4D7438578FD2}"/>
            </a:ext>
          </a:extLst>
        </xdr:cNvPr>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84472</xdr:rowOff>
    </xdr:from>
    <xdr:ext cx="405111" cy="259045"/>
    <xdr:sp macro="" textlink="">
      <xdr:nvSpPr>
        <xdr:cNvPr id="201" name="n_3aveValue【体育館・プール】&#10;有形固定資産減価償却率">
          <a:extLst>
            <a:ext uri="{FF2B5EF4-FFF2-40B4-BE49-F238E27FC236}">
              <a16:creationId xmlns:a16="http://schemas.microsoft.com/office/drawing/2014/main" id="{955CCD65-762E-495E-A0DB-349603FB8020}"/>
            </a:ext>
          </a:extLst>
        </xdr:cNvPr>
        <xdr:cNvSpPr txBox="1"/>
      </xdr:nvSpPr>
      <xdr:spPr>
        <a:xfrm>
          <a:off x="1816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69232</xdr:rowOff>
    </xdr:from>
    <xdr:ext cx="405111" cy="259045"/>
    <xdr:sp macro="" textlink="">
      <xdr:nvSpPr>
        <xdr:cNvPr id="202" name="n_4aveValue【体育館・プール】&#10;有形固定資産減価償却率">
          <a:extLst>
            <a:ext uri="{FF2B5EF4-FFF2-40B4-BE49-F238E27FC236}">
              <a16:creationId xmlns:a16="http://schemas.microsoft.com/office/drawing/2014/main" id="{4D9DB72C-4981-47F6-BE1D-3024267EEB5A}"/>
            </a:ext>
          </a:extLst>
        </xdr:cNvPr>
        <xdr:cNvSpPr txBox="1"/>
      </xdr:nvSpPr>
      <xdr:spPr>
        <a:xfrm>
          <a:off x="927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53357</xdr:rowOff>
    </xdr:from>
    <xdr:ext cx="405111" cy="259045"/>
    <xdr:sp macro="" textlink="">
      <xdr:nvSpPr>
        <xdr:cNvPr id="203" name="n_1mainValue【体育館・プール】&#10;有形固定資産減価償却率">
          <a:extLst>
            <a:ext uri="{FF2B5EF4-FFF2-40B4-BE49-F238E27FC236}">
              <a16:creationId xmlns:a16="http://schemas.microsoft.com/office/drawing/2014/main" id="{93A8F0E7-59B8-43C8-8EE8-C11534C5E0D4}"/>
            </a:ext>
          </a:extLst>
        </xdr:cNvPr>
        <xdr:cNvSpPr txBox="1"/>
      </xdr:nvSpPr>
      <xdr:spPr>
        <a:xfrm>
          <a:off x="35820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91457</xdr:rowOff>
    </xdr:from>
    <xdr:ext cx="405111" cy="259045"/>
    <xdr:sp macro="" textlink="">
      <xdr:nvSpPr>
        <xdr:cNvPr id="204" name="n_2mainValue【体育館・プール】&#10;有形固定資産減価償却率">
          <a:extLst>
            <a:ext uri="{FF2B5EF4-FFF2-40B4-BE49-F238E27FC236}">
              <a16:creationId xmlns:a16="http://schemas.microsoft.com/office/drawing/2014/main" id="{12FD07E1-A2F4-4A4A-821B-D81B50362C0A}"/>
            </a:ext>
          </a:extLst>
        </xdr:cNvPr>
        <xdr:cNvSpPr txBox="1"/>
      </xdr:nvSpPr>
      <xdr:spPr>
        <a:xfrm>
          <a:off x="27057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118127</xdr:rowOff>
    </xdr:from>
    <xdr:ext cx="405111" cy="259045"/>
    <xdr:sp macro="" textlink="">
      <xdr:nvSpPr>
        <xdr:cNvPr id="205" name="n_3mainValue【体育館・プール】&#10;有形固定資産減価償却率">
          <a:extLst>
            <a:ext uri="{FF2B5EF4-FFF2-40B4-BE49-F238E27FC236}">
              <a16:creationId xmlns:a16="http://schemas.microsoft.com/office/drawing/2014/main" id="{467454A0-737D-403E-B15E-3D79298A46D1}"/>
            </a:ext>
          </a:extLst>
        </xdr:cNvPr>
        <xdr:cNvSpPr txBox="1"/>
      </xdr:nvSpPr>
      <xdr:spPr>
        <a:xfrm>
          <a:off x="18167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97172</xdr:rowOff>
    </xdr:from>
    <xdr:ext cx="405111" cy="259045"/>
    <xdr:sp macro="" textlink="">
      <xdr:nvSpPr>
        <xdr:cNvPr id="206" name="n_4mainValue【体育館・プール】&#10;有形固定資産減価償却率">
          <a:extLst>
            <a:ext uri="{FF2B5EF4-FFF2-40B4-BE49-F238E27FC236}">
              <a16:creationId xmlns:a16="http://schemas.microsoft.com/office/drawing/2014/main" id="{C7C2E8C2-2631-49F8-9B65-FA31716E98F2}"/>
            </a:ext>
          </a:extLst>
        </xdr:cNvPr>
        <xdr:cNvSpPr txBox="1"/>
      </xdr:nvSpPr>
      <xdr:spPr>
        <a:xfrm>
          <a:off x="927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513388E4-408A-4955-A608-3C878D39623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AA0AE7C-CEE9-4D94-A593-367CBFCE9D7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1411C830-0390-47F7-A3C1-528F76352F7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60647EB-3DAF-422C-A16A-95F00370374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42DE2EF9-A6E5-4A81-A191-85BE9A6BDF3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3E83D5D4-7E78-4A8F-99C5-12445410A2E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C9FA048B-5A54-4890-98E2-F150C112391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8C393FC-022C-4DCD-9012-C4DE4D93F8E2}"/>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4B05109-EBFB-4471-AA84-4742121FBEA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A1CCA930-0A2E-4B54-B6BD-2423B082806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6246140-98BC-4AA8-8ECA-940F95AE46D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29D0683F-DAEC-4275-8809-475448AF7F0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E5A3B5E1-85C4-441A-A952-E53B6769041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A0193154-BC7C-4D9F-9EA7-3C03B62940B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4258E7BD-08D8-4011-BBF2-50424D1A3C4F}"/>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4781D0C6-8B74-4D41-9A04-477D38F91E1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7812310F-C104-4DF1-BFF6-E63C3A5F94B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37493D6D-F5C0-42D3-B170-A22890669F14}"/>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2145B7FE-B0C8-49AC-86FA-111A9D9B1A2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E776B5AB-0546-4BF8-8D39-273E4EE50A22}"/>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AF22E6DA-B1A5-4B1F-A798-DF2CDB6EFBF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EE5A98FD-0E98-44E1-8092-8FE1A462A27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C1E15789-2B9F-4ED0-9AAF-300FC08D8BA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128397</xdr:rowOff>
    </xdr:from>
    <xdr:to>
      <xdr:col>54</xdr:col>
      <xdr:colOff>189865</xdr:colOff>
      <xdr:row>64</xdr:row>
      <xdr:rowOff>75819</xdr:rowOff>
    </xdr:to>
    <xdr:cxnSp macro="">
      <xdr:nvCxnSpPr>
        <xdr:cNvPr id="230" name="直線コネクタ 229">
          <a:extLst>
            <a:ext uri="{FF2B5EF4-FFF2-40B4-BE49-F238E27FC236}">
              <a16:creationId xmlns:a16="http://schemas.microsoft.com/office/drawing/2014/main" id="{F0ACBC10-395D-4009-BDD5-85781FE4B52F}"/>
            </a:ext>
          </a:extLst>
        </xdr:cNvPr>
        <xdr:cNvCxnSpPr/>
      </xdr:nvCxnSpPr>
      <xdr:spPr>
        <a:xfrm flipV="1">
          <a:off x="10476865" y="9729597"/>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1" name="【体育館・プール】&#10;一人当たり面積最小値テキスト">
          <a:extLst>
            <a:ext uri="{FF2B5EF4-FFF2-40B4-BE49-F238E27FC236}">
              <a16:creationId xmlns:a16="http://schemas.microsoft.com/office/drawing/2014/main" id="{9E107F68-7BE3-4B86-A8CA-24DEB6ACA725}"/>
            </a:ext>
          </a:extLst>
        </xdr:cNvPr>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2" name="直線コネクタ 231">
          <a:extLst>
            <a:ext uri="{FF2B5EF4-FFF2-40B4-BE49-F238E27FC236}">
              <a16:creationId xmlns:a16="http://schemas.microsoft.com/office/drawing/2014/main" id="{31D6AD8D-4142-4E3E-8410-0E76389F5F61}"/>
            </a:ext>
          </a:extLst>
        </xdr:cNvPr>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75074</xdr:rowOff>
    </xdr:from>
    <xdr:ext cx="469744" cy="259045"/>
    <xdr:sp macro="" textlink="">
      <xdr:nvSpPr>
        <xdr:cNvPr id="233" name="【体育館・プール】&#10;一人当たり面積最大値テキスト">
          <a:extLst>
            <a:ext uri="{FF2B5EF4-FFF2-40B4-BE49-F238E27FC236}">
              <a16:creationId xmlns:a16="http://schemas.microsoft.com/office/drawing/2014/main" id="{145BD4D3-648E-4681-B670-89DAC32B0B14}"/>
            </a:ext>
          </a:extLst>
        </xdr:cNvPr>
        <xdr:cNvSpPr txBox="1"/>
      </xdr:nvSpPr>
      <xdr:spPr>
        <a:xfrm>
          <a:off x="10515600" y="950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128397</xdr:rowOff>
    </xdr:from>
    <xdr:to>
      <xdr:col>55</xdr:col>
      <xdr:colOff>88900</xdr:colOff>
      <xdr:row>56</xdr:row>
      <xdr:rowOff>128397</xdr:rowOff>
    </xdr:to>
    <xdr:cxnSp macro="">
      <xdr:nvCxnSpPr>
        <xdr:cNvPr id="234" name="直線コネクタ 233">
          <a:extLst>
            <a:ext uri="{FF2B5EF4-FFF2-40B4-BE49-F238E27FC236}">
              <a16:creationId xmlns:a16="http://schemas.microsoft.com/office/drawing/2014/main" id="{8183776E-7C74-44A6-98B1-35FA8B2662D4}"/>
            </a:ext>
          </a:extLst>
        </xdr:cNvPr>
        <xdr:cNvCxnSpPr/>
      </xdr:nvCxnSpPr>
      <xdr:spPr>
        <a:xfrm>
          <a:off x="10388600" y="9729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28211</xdr:rowOff>
    </xdr:from>
    <xdr:ext cx="469744" cy="259045"/>
    <xdr:sp macro="" textlink="">
      <xdr:nvSpPr>
        <xdr:cNvPr id="235" name="【体育館・プール】&#10;一人当たり面積平均値テキスト">
          <a:extLst>
            <a:ext uri="{FF2B5EF4-FFF2-40B4-BE49-F238E27FC236}">
              <a16:creationId xmlns:a16="http://schemas.microsoft.com/office/drawing/2014/main" id="{25F4E359-B0AE-4BA1-BE51-DFB30AF79792}"/>
            </a:ext>
          </a:extLst>
        </xdr:cNvPr>
        <xdr:cNvSpPr txBox="1"/>
      </xdr:nvSpPr>
      <xdr:spPr>
        <a:xfrm>
          <a:off x="10515600" y="10829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49784</xdr:rowOff>
    </xdr:from>
    <xdr:to>
      <xdr:col>55</xdr:col>
      <xdr:colOff>50800</xdr:colOff>
      <xdr:row>63</xdr:row>
      <xdr:rowOff>151384</xdr:rowOff>
    </xdr:to>
    <xdr:sp macro="" textlink="">
      <xdr:nvSpPr>
        <xdr:cNvPr id="236" name="フローチャート: 判断 235">
          <a:extLst>
            <a:ext uri="{FF2B5EF4-FFF2-40B4-BE49-F238E27FC236}">
              <a16:creationId xmlns:a16="http://schemas.microsoft.com/office/drawing/2014/main" id="{DE1D08F3-2BD6-4EEF-8BD5-809E08E9718F}"/>
            </a:ext>
          </a:extLst>
        </xdr:cNvPr>
        <xdr:cNvSpPr/>
      </xdr:nvSpPr>
      <xdr:spPr>
        <a:xfrm>
          <a:off x="10426700" y="10851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65024</xdr:rowOff>
    </xdr:from>
    <xdr:to>
      <xdr:col>50</xdr:col>
      <xdr:colOff>165100</xdr:colOff>
      <xdr:row>63</xdr:row>
      <xdr:rowOff>166624</xdr:rowOff>
    </xdr:to>
    <xdr:sp macro="" textlink="">
      <xdr:nvSpPr>
        <xdr:cNvPr id="237" name="フローチャート: 判断 236">
          <a:extLst>
            <a:ext uri="{FF2B5EF4-FFF2-40B4-BE49-F238E27FC236}">
              <a16:creationId xmlns:a16="http://schemas.microsoft.com/office/drawing/2014/main" id="{50A0B072-E357-4023-82DC-D2F62D3C81A7}"/>
            </a:ext>
          </a:extLst>
        </xdr:cNvPr>
        <xdr:cNvSpPr/>
      </xdr:nvSpPr>
      <xdr:spPr>
        <a:xfrm>
          <a:off x="9588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68834</xdr:rowOff>
    </xdr:from>
    <xdr:to>
      <xdr:col>46</xdr:col>
      <xdr:colOff>38100</xdr:colOff>
      <xdr:row>63</xdr:row>
      <xdr:rowOff>170434</xdr:rowOff>
    </xdr:to>
    <xdr:sp macro="" textlink="">
      <xdr:nvSpPr>
        <xdr:cNvPr id="238" name="フローチャート: 判断 237">
          <a:extLst>
            <a:ext uri="{FF2B5EF4-FFF2-40B4-BE49-F238E27FC236}">
              <a16:creationId xmlns:a16="http://schemas.microsoft.com/office/drawing/2014/main" id="{32A9F7F8-09FA-4B21-ACC0-78A746A732E6}"/>
            </a:ext>
          </a:extLst>
        </xdr:cNvPr>
        <xdr:cNvSpPr/>
      </xdr:nvSpPr>
      <xdr:spPr>
        <a:xfrm>
          <a:off x="8699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73025</xdr:rowOff>
    </xdr:from>
    <xdr:to>
      <xdr:col>41</xdr:col>
      <xdr:colOff>101600</xdr:colOff>
      <xdr:row>64</xdr:row>
      <xdr:rowOff>3175</xdr:rowOff>
    </xdr:to>
    <xdr:sp macro="" textlink="">
      <xdr:nvSpPr>
        <xdr:cNvPr id="239" name="フローチャート: 判断 238">
          <a:extLst>
            <a:ext uri="{FF2B5EF4-FFF2-40B4-BE49-F238E27FC236}">
              <a16:creationId xmlns:a16="http://schemas.microsoft.com/office/drawing/2014/main" id="{9125D219-04A5-4ECD-A3CC-E69D32A56C4C}"/>
            </a:ext>
          </a:extLst>
        </xdr:cNvPr>
        <xdr:cNvSpPr/>
      </xdr:nvSpPr>
      <xdr:spPr>
        <a:xfrm>
          <a:off x="7810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72644</xdr:rowOff>
    </xdr:from>
    <xdr:to>
      <xdr:col>36</xdr:col>
      <xdr:colOff>165100</xdr:colOff>
      <xdr:row>64</xdr:row>
      <xdr:rowOff>2794</xdr:rowOff>
    </xdr:to>
    <xdr:sp macro="" textlink="">
      <xdr:nvSpPr>
        <xdr:cNvPr id="240" name="フローチャート: 判断 239">
          <a:extLst>
            <a:ext uri="{FF2B5EF4-FFF2-40B4-BE49-F238E27FC236}">
              <a16:creationId xmlns:a16="http://schemas.microsoft.com/office/drawing/2014/main" id="{1D7C9AF5-8D99-4232-AB9B-B955391A90BF}"/>
            </a:ext>
          </a:extLst>
        </xdr:cNvPr>
        <xdr:cNvSpPr/>
      </xdr:nvSpPr>
      <xdr:spPr>
        <a:xfrm>
          <a:off x="6921500" y="1087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1B628BF-0B7C-4663-9FBB-9C0D860FF80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93EDB4D-8AD6-4E39-8A61-176BC05B97F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54833D5-B1FA-4FEE-87D1-CF7AF300E1D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4DA4C9F-02B9-4336-A179-7BB2AD6022F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93E43A9-3C25-4974-A3BD-4DB31220D13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40259</xdr:rowOff>
    </xdr:from>
    <xdr:to>
      <xdr:col>55</xdr:col>
      <xdr:colOff>50800</xdr:colOff>
      <xdr:row>63</xdr:row>
      <xdr:rowOff>141859</xdr:rowOff>
    </xdr:to>
    <xdr:sp macro="" textlink="">
      <xdr:nvSpPr>
        <xdr:cNvPr id="246" name="楕円 245">
          <a:extLst>
            <a:ext uri="{FF2B5EF4-FFF2-40B4-BE49-F238E27FC236}">
              <a16:creationId xmlns:a16="http://schemas.microsoft.com/office/drawing/2014/main" id="{A22FB9AD-F320-452C-B6FB-47BCECD9BA54}"/>
            </a:ext>
          </a:extLst>
        </xdr:cNvPr>
        <xdr:cNvSpPr/>
      </xdr:nvSpPr>
      <xdr:spPr>
        <a:xfrm>
          <a:off x="10426700" y="108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63136</xdr:rowOff>
    </xdr:from>
    <xdr:ext cx="469744" cy="259045"/>
    <xdr:sp macro="" textlink="">
      <xdr:nvSpPr>
        <xdr:cNvPr id="247" name="【体育館・プール】&#10;一人当たり面積該当値テキスト">
          <a:extLst>
            <a:ext uri="{FF2B5EF4-FFF2-40B4-BE49-F238E27FC236}">
              <a16:creationId xmlns:a16="http://schemas.microsoft.com/office/drawing/2014/main" id="{8EAEFDC3-EC8E-49BC-93FC-0DBD2D4EE490}"/>
            </a:ext>
          </a:extLst>
        </xdr:cNvPr>
        <xdr:cNvSpPr txBox="1"/>
      </xdr:nvSpPr>
      <xdr:spPr>
        <a:xfrm>
          <a:off x="10515600" y="1069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43688</xdr:rowOff>
    </xdr:from>
    <xdr:to>
      <xdr:col>50</xdr:col>
      <xdr:colOff>165100</xdr:colOff>
      <xdr:row>63</xdr:row>
      <xdr:rowOff>145288</xdr:rowOff>
    </xdr:to>
    <xdr:sp macro="" textlink="">
      <xdr:nvSpPr>
        <xdr:cNvPr id="248" name="楕円 247">
          <a:extLst>
            <a:ext uri="{FF2B5EF4-FFF2-40B4-BE49-F238E27FC236}">
              <a16:creationId xmlns:a16="http://schemas.microsoft.com/office/drawing/2014/main" id="{4F7A50F0-5017-4D10-BE8C-DFC57E60DE98}"/>
            </a:ext>
          </a:extLst>
        </xdr:cNvPr>
        <xdr:cNvSpPr/>
      </xdr:nvSpPr>
      <xdr:spPr>
        <a:xfrm>
          <a:off x="9588500" y="1084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91059</xdr:rowOff>
    </xdr:from>
    <xdr:to>
      <xdr:col>55</xdr:col>
      <xdr:colOff>0</xdr:colOff>
      <xdr:row>63</xdr:row>
      <xdr:rowOff>94488</xdr:rowOff>
    </xdr:to>
    <xdr:cxnSp macro="">
      <xdr:nvCxnSpPr>
        <xdr:cNvPr id="249" name="直線コネクタ 248">
          <a:extLst>
            <a:ext uri="{FF2B5EF4-FFF2-40B4-BE49-F238E27FC236}">
              <a16:creationId xmlns:a16="http://schemas.microsoft.com/office/drawing/2014/main" id="{D17DB84C-A7A5-40D4-B1E4-7E53E11C51D4}"/>
            </a:ext>
          </a:extLst>
        </xdr:cNvPr>
        <xdr:cNvCxnSpPr/>
      </xdr:nvCxnSpPr>
      <xdr:spPr>
        <a:xfrm flipV="1">
          <a:off x="9639300" y="10892409"/>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46355</xdr:rowOff>
    </xdr:from>
    <xdr:to>
      <xdr:col>46</xdr:col>
      <xdr:colOff>38100</xdr:colOff>
      <xdr:row>63</xdr:row>
      <xdr:rowOff>147955</xdr:rowOff>
    </xdr:to>
    <xdr:sp macro="" textlink="">
      <xdr:nvSpPr>
        <xdr:cNvPr id="250" name="楕円 249">
          <a:extLst>
            <a:ext uri="{FF2B5EF4-FFF2-40B4-BE49-F238E27FC236}">
              <a16:creationId xmlns:a16="http://schemas.microsoft.com/office/drawing/2014/main" id="{DE9568AB-6B74-428F-AB1D-1BE98A6B11BD}"/>
            </a:ext>
          </a:extLst>
        </xdr:cNvPr>
        <xdr:cNvSpPr/>
      </xdr:nvSpPr>
      <xdr:spPr>
        <a:xfrm>
          <a:off x="8699500" y="1084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94488</xdr:rowOff>
    </xdr:from>
    <xdr:to>
      <xdr:col>50</xdr:col>
      <xdr:colOff>114300</xdr:colOff>
      <xdr:row>63</xdr:row>
      <xdr:rowOff>97155</xdr:rowOff>
    </xdr:to>
    <xdr:cxnSp macro="">
      <xdr:nvCxnSpPr>
        <xdr:cNvPr id="251" name="直線コネクタ 250">
          <a:extLst>
            <a:ext uri="{FF2B5EF4-FFF2-40B4-BE49-F238E27FC236}">
              <a16:creationId xmlns:a16="http://schemas.microsoft.com/office/drawing/2014/main" id="{91AEC8BE-F666-45AB-92FD-F61843D092A2}"/>
            </a:ext>
          </a:extLst>
        </xdr:cNvPr>
        <xdr:cNvCxnSpPr/>
      </xdr:nvCxnSpPr>
      <xdr:spPr>
        <a:xfrm flipV="1">
          <a:off x="8750300" y="10895838"/>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48641</xdr:rowOff>
    </xdr:from>
    <xdr:to>
      <xdr:col>41</xdr:col>
      <xdr:colOff>101600</xdr:colOff>
      <xdr:row>63</xdr:row>
      <xdr:rowOff>150241</xdr:rowOff>
    </xdr:to>
    <xdr:sp macro="" textlink="">
      <xdr:nvSpPr>
        <xdr:cNvPr id="252" name="楕円 251">
          <a:extLst>
            <a:ext uri="{FF2B5EF4-FFF2-40B4-BE49-F238E27FC236}">
              <a16:creationId xmlns:a16="http://schemas.microsoft.com/office/drawing/2014/main" id="{8D32FFC6-E99D-40F9-BA59-F5FECD9350E3}"/>
            </a:ext>
          </a:extLst>
        </xdr:cNvPr>
        <xdr:cNvSpPr/>
      </xdr:nvSpPr>
      <xdr:spPr>
        <a:xfrm>
          <a:off x="7810500" y="1084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97155</xdr:rowOff>
    </xdr:from>
    <xdr:to>
      <xdr:col>45</xdr:col>
      <xdr:colOff>177800</xdr:colOff>
      <xdr:row>63</xdr:row>
      <xdr:rowOff>99441</xdr:rowOff>
    </xdr:to>
    <xdr:cxnSp macro="">
      <xdr:nvCxnSpPr>
        <xdr:cNvPr id="253" name="直線コネクタ 252">
          <a:extLst>
            <a:ext uri="{FF2B5EF4-FFF2-40B4-BE49-F238E27FC236}">
              <a16:creationId xmlns:a16="http://schemas.microsoft.com/office/drawing/2014/main" id="{6BE58455-4E3B-4E04-8E4D-FA6DA050D6AD}"/>
            </a:ext>
          </a:extLst>
        </xdr:cNvPr>
        <xdr:cNvCxnSpPr/>
      </xdr:nvCxnSpPr>
      <xdr:spPr>
        <a:xfrm flipV="1">
          <a:off x="7861300" y="1089850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51308</xdr:rowOff>
    </xdr:from>
    <xdr:to>
      <xdr:col>36</xdr:col>
      <xdr:colOff>165100</xdr:colOff>
      <xdr:row>63</xdr:row>
      <xdr:rowOff>152908</xdr:rowOff>
    </xdr:to>
    <xdr:sp macro="" textlink="">
      <xdr:nvSpPr>
        <xdr:cNvPr id="254" name="楕円 253">
          <a:extLst>
            <a:ext uri="{FF2B5EF4-FFF2-40B4-BE49-F238E27FC236}">
              <a16:creationId xmlns:a16="http://schemas.microsoft.com/office/drawing/2014/main" id="{08B227BD-E24A-4B65-AC77-7371FC5D67CC}"/>
            </a:ext>
          </a:extLst>
        </xdr:cNvPr>
        <xdr:cNvSpPr/>
      </xdr:nvSpPr>
      <xdr:spPr>
        <a:xfrm>
          <a:off x="6921500" y="1085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99441</xdr:rowOff>
    </xdr:from>
    <xdr:to>
      <xdr:col>41</xdr:col>
      <xdr:colOff>50800</xdr:colOff>
      <xdr:row>63</xdr:row>
      <xdr:rowOff>102108</xdr:rowOff>
    </xdr:to>
    <xdr:cxnSp macro="">
      <xdr:nvCxnSpPr>
        <xdr:cNvPr id="255" name="直線コネクタ 254">
          <a:extLst>
            <a:ext uri="{FF2B5EF4-FFF2-40B4-BE49-F238E27FC236}">
              <a16:creationId xmlns:a16="http://schemas.microsoft.com/office/drawing/2014/main" id="{A7DA7172-6972-4186-AA4F-4AD0CB780A99}"/>
            </a:ext>
          </a:extLst>
        </xdr:cNvPr>
        <xdr:cNvCxnSpPr/>
      </xdr:nvCxnSpPr>
      <xdr:spPr>
        <a:xfrm flipV="1">
          <a:off x="6972300" y="1090079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157751</xdr:rowOff>
    </xdr:from>
    <xdr:ext cx="469744" cy="259045"/>
    <xdr:sp macro="" textlink="">
      <xdr:nvSpPr>
        <xdr:cNvPr id="256" name="n_1aveValue【体育館・プール】&#10;一人当たり面積">
          <a:extLst>
            <a:ext uri="{FF2B5EF4-FFF2-40B4-BE49-F238E27FC236}">
              <a16:creationId xmlns:a16="http://schemas.microsoft.com/office/drawing/2014/main" id="{DB468884-87C4-44AF-8DD3-B922470F346B}"/>
            </a:ext>
          </a:extLst>
        </xdr:cNvPr>
        <xdr:cNvSpPr txBox="1"/>
      </xdr:nvSpPr>
      <xdr:spPr>
        <a:xfrm>
          <a:off x="93917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161561</xdr:rowOff>
    </xdr:from>
    <xdr:ext cx="469744" cy="259045"/>
    <xdr:sp macro="" textlink="">
      <xdr:nvSpPr>
        <xdr:cNvPr id="257" name="n_2aveValue【体育館・プール】&#10;一人当たり面積">
          <a:extLst>
            <a:ext uri="{FF2B5EF4-FFF2-40B4-BE49-F238E27FC236}">
              <a16:creationId xmlns:a16="http://schemas.microsoft.com/office/drawing/2014/main" id="{E6C6E03F-9036-4CD1-B89C-A2F9EC0F12BF}"/>
            </a:ext>
          </a:extLst>
        </xdr:cNvPr>
        <xdr:cNvSpPr txBox="1"/>
      </xdr:nvSpPr>
      <xdr:spPr>
        <a:xfrm>
          <a:off x="8515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165752</xdr:rowOff>
    </xdr:from>
    <xdr:ext cx="469744" cy="259045"/>
    <xdr:sp macro="" textlink="">
      <xdr:nvSpPr>
        <xdr:cNvPr id="258" name="n_3aveValue【体育館・プール】&#10;一人当たり面積">
          <a:extLst>
            <a:ext uri="{FF2B5EF4-FFF2-40B4-BE49-F238E27FC236}">
              <a16:creationId xmlns:a16="http://schemas.microsoft.com/office/drawing/2014/main" id="{18084534-2FDB-4B18-8F75-2261FA15AC92}"/>
            </a:ext>
          </a:extLst>
        </xdr:cNvPr>
        <xdr:cNvSpPr txBox="1"/>
      </xdr:nvSpPr>
      <xdr:spPr>
        <a:xfrm>
          <a:off x="7626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165371</xdr:rowOff>
    </xdr:from>
    <xdr:ext cx="469744" cy="259045"/>
    <xdr:sp macro="" textlink="">
      <xdr:nvSpPr>
        <xdr:cNvPr id="259" name="n_4aveValue【体育館・プール】&#10;一人当たり面積">
          <a:extLst>
            <a:ext uri="{FF2B5EF4-FFF2-40B4-BE49-F238E27FC236}">
              <a16:creationId xmlns:a16="http://schemas.microsoft.com/office/drawing/2014/main" id="{23E2B729-F53A-4E47-8BEE-5265CFBACB83}"/>
            </a:ext>
          </a:extLst>
        </xdr:cNvPr>
        <xdr:cNvSpPr txBox="1"/>
      </xdr:nvSpPr>
      <xdr:spPr>
        <a:xfrm>
          <a:off x="6737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161815</xdr:rowOff>
    </xdr:from>
    <xdr:ext cx="469744" cy="259045"/>
    <xdr:sp macro="" textlink="">
      <xdr:nvSpPr>
        <xdr:cNvPr id="260" name="n_1mainValue【体育館・プール】&#10;一人当たり面積">
          <a:extLst>
            <a:ext uri="{FF2B5EF4-FFF2-40B4-BE49-F238E27FC236}">
              <a16:creationId xmlns:a16="http://schemas.microsoft.com/office/drawing/2014/main" id="{4A46F594-5043-49C7-9578-F117BB60DD80}"/>
            </a:ext>
          </a:extLst>
        </xdr:cNvPr>
        <xdr:cNvSpPr txBox="1"/>
      </xdr:nvSpPr>
      <xdr:spPr>
        <a:xfrm>
          <a:off x="9391727" y="1062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164482</xdr:rowOff>
    </xdr:from>
    <xdr:ext cx="469744" cy="259045"/>
    <xdr:sp macro="" textlink="">
      <xdr:nvSpPr>
        <xdr:cNvPr id="261" name="n_2mainValue【体育館・プール】&#10;一人当たり面積">
          <a:extLst>
            <a:ext uri="{FF2B5EF4-FFF2-40B4-BE49-F238E27FC236}">
              <a16:creationId xmlns:a16="http://schemas.microsoft.com/office/drawing/2014/main" id="{EA28E3DD-A93F-4851-99CF-33D01C655A8D}"/>
            </a:ext>
          </a:extLst>
        </xdr:cNvPr>
        <xdr:cNvSpPr txBox="1"/>
      </xdr:nvSpPr>
      <xdr:spPr>
        <a:xfrm>
          <a:off x="8515427" y="1062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166768</xdr:rowOff>
    </xdr:from>
    <xdr:ext cx="469744" cy="259045"/>
    <xdr:sp macro="" textlink="">
      <xdr:nvSpPr>
        <xdr:cNvPr id="262" name="n_3mainValue【体育館・プール】&#10;一人当たり面積">
          <a:extLst>
            <a:ext uri="{FF2B5EF4-FFF2-40B4-BE49-F238E27FC236}">
              <a16:creationId xmlns:a16="http://schemas.microsoft.com/office/drawing/2014/main" id="{9C62C955-AFED-494F-AED6-47CA94777F4B}"/>
            </a:ext>
          </a:extLst>
        </xdr:cNvPr>
        <xdr:cNvSpPr txBox="1"/>
      </xdr:nvSpPr>
      <xdr:spPr>
        <a:xfrm>
          <a:off x="7626427" y="10625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169435</xdr:rowOff>
    </xdr:from>
    <xdr:ext cx="469744" cy="259045"/>
    <xdr:sp macro="" textlink="">
      <xdr:nvSpPr>
        <xdr:cNvPr id="263" name="n_4mainValue【体育館・プール】&#10;一人当たり面積">
          <a:extLst>
            <a:ext uri="{FF2B5EF4-FFF2-40B4-BE49-F238E27FC236}">
              <a16:creationId xmlns:a16="http://schemas.microsoft.com/office/drawing/2014/main" id="{21878D55-7235-4925-BBD5-8A5D257AB408}"/>
            </a:ext>
          </a:extLst>
        </xdr:cNvPr>
        <xdr:cNvSpPr txBox="1"/>
      </xdr:nvSpPr>
      <xdr:spPr>
        <a:xfrm>
          <a:off x="6737427" y="10627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8768725-1B0A-4EA2-A6BF-DAC2D5E081A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60AFD318-D803-4888-8BE1-0616F85591C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6D3CB4D2-A6C4-4E68-A2C1-331437B5302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9054F189-CEC7-4B9E-87EB-16949751D4D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C107B477-F50B-49B9-A360-C7D5224E269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482FFB4-1D79-4761-9B0C-2B93EE3CFF2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180175C6-9D25-4C0E-BDE5-CBF883588DE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3086B6D7-A98E-4E56-A72B-3ABD82E3C66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388BEEAF-3BB8-4940-92E6-FECFDC6C77D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9C0F186A-191A-4974-945B-D230527F904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B7689D2C-1A06-4885-9EC7-A6D802C9278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7D087D25-51ED-43A7-881E-5379228D0B9F}"/>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F5C4E4BD-CFF3-44D0-BE61-4611AF57CD03}"/>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1FCBABE4-DAB8-43E4-B026-85F6B85B657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13280685-694A-4622-BDC6-3417DDDB647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B3C5F8B3-920E-4EF5-B7B2-A35931F7710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29BC2BA8-8E1E-43DD-8469-D5988448D307}"/>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B14A5AB0-3297-4B15-9967-3B42E62F559C}"/>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1F05DE33-F27C-4C8D-8850-C4922DA1669D}"/>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D4377E68-E330-4024-A950-0567C0437D86}"/>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7E4D45C6-D482-4165-80DC-CDBC61AB951A}"/>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18D213AE-3328-4037-B48D-1D714E64EA2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BD4C4575-F179-492A-A110-12179ECB436D}"/>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3A366F7D-B2F1-40B4-8724-C6D5B6EF0E3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A56FEAE5-9852-47FD-A039-F970881F4E6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13607</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FB7CC40F-1097-4EB2-B4E5-775754DE84A8}"/>
            </a:ext>
          </a:extLst>
        </xdr:cNvPr>
        <xdr:cNvCxnSpPr/>
      </xdr:nvCxnSpPr>
      <xdr:spPr>
        <a:xfrm flipV="1">
          <a:off x="4634865" y="1338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福祉施設】&#10;有形固定資産減価償却率最小値テキスト">
          <a:extLst>
            <a:ext uri="{FF2B5EF4-FFF2-40B4-BE49-F238E27FC236}">
              <a16:creationId xmlns:a16="http://schemas.microsoft.com/office/drawing/2014/main" id="{F1BEB209-1474-476A-94F5-952B88385ED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FEB79E55-7FB9-469B-A807-53EDD5DB13B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131734</xdr:rowOff>
    </xdr:from>
    <xdr:ext cx="340478" cy="259045"/>
    <xdr:sp macro="" textlink="">
      <xdr:nvSpPr>
        <xdr:cNvPr id="292" name="【福祉施設】&#10;有形固定資産減価償却率最大値テキスト">
          <a:extLst>
            <a:ext uri="{FF2B5EF4-FFF2-40B4-BE49-F238E27FC236}">
              <a16:creationId xmlns:a16="http://schemas.microsoft.com/office/drawing/2014/main" id="{7D0AB40D-E230-4D2D-88B5-723A4560A56C}"/>
            </a:ext>
          </a:extLst>
        </xdr:cNvPr>
        <xdr:cNvSpPr txBox="1"/>
      </xdr:nvSpPr>
      <xdr:spPr>
        <a:xfrm>
          <a:off x="4673600" y="1316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13607</xdr:rowOff>
    </xdr:from>
    <xdr:to>
      <xdr:col>24</xdr:col>
      <xdr:colOff>152400</xdr:colOff>
      <xdr:row>78</xdr:row>
      <xdr:rowOff>13607</xdr:rowOff>
    </xdr:to>
    <xdr:cxnSp macro="">
      <xdr:nvCxnSpPr>
        <xdr:cNvPr id="293" name="直線コネクタ 292">
          <a:extLst>
            <a:ext uri="{FF2B5EF4-FFF2-40B4-BE49-F238E27FC236}">
              <a16:creationId xmlns:a16="http://schemas.microsoft.com/office/drawing/2014/main" id="{43012243-3C58-4D19-B7CD-FF3ABA7782EB}"/>
            </a:ext>
          </a:extLst>
        </xdr:cNvPr>
        <xdr:cNvCxnSpPr/>
      </xdr:nvCxnSpPr>
      <xdr:spPr>
        <a:xfrm>
          <a:off x="4546600" y="1338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39206</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2568F8D-9FB6-45A0-AC02-669748920386}"/>
            </a:ext>
          </a:extLst>
        </xdr:cNvPr>
        <xdr:cNvSpPr txBox="1"/>
      </xdr:nvSpPr>
      <xdr:spPr>
        <a:xfrm>
          <a:off x="4673600" y="14098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60779</xdr:rowOff>
    </xdr:from>
    <xdr:to>
      <xdr:col>24</xdr:col>
      <xdr:colOff>114300</xdr:colOff>
      <xdr:row>82</xdr:row>
      <xdr:rowOff>162379</xdr:rowOff>
    </xdr:to>
    <xdr:sp macro="" textlink="">
      <xdr:nvSpPr>
        <xdr:cNvPr id="295" name="フローチャート: 判断 294">
          <a:extLst>
            <a:ext uri="{FF2B5EF4-FFF2-40B4-BE49-F238E27FC236}">
              <a16:creationId xmlns:a16="http://schemas.microsoft.com/office/drawing/2014/main" id="{49C9E960-CD92-417C-838C-FE9EEF00DE87}"/>
            </a:ext>
          </a:extLst>
        </xdr:cNvPr>
        <xdr:cNvSpPr/>
      </xdr:nvSpPr>
      <xdr:spPr>
        <a:xfrm>
          <a:off x="45847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6" name="フローチャート: 判断 295">
          <a:extLst>
            <a:ext uri="{FF2B5EF4-FFF2-40B4-BE49-F238E27FC236}">
              <a16:creationId xmlns:a16="http://schemas.microsoft.com/office/drawing/2014/main" id="{63859720-FA18-4842-9D0C-4065B5741AC2}"/>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82006</xdr:rowOff>
    </xdr:from>
    <xdr:to>
      <xdr:col>15</xdr:col>
      <xdr:colOff>101600</xdr:colOff>
      <xdr:row>83</xdr:row>
      <xdr:rowOff>12156</xdr:rowOff>
    </xdr:to>
    <xdr:sp macro="" textlink="">
      <xdr:nvSpPr>
        <xdr:cNvPr id="297" name="フローチャート: 判断 296">
          <a:extLst>
            <a:ext uri="{FF2B5EF4-FFF2-40B4-BE49-F238E27FC236}">
              <a16:creationId xmlns:a16="http://schemas.microsoft.com/office/drawing/2014/main" id="{EEB2DDE7-EB45-4065-A05E-2AFF133C4545}"/>
            </a:ext>
          </a:extLst>
        </xdr:cNvPr>
        <xdr:cNvSpPr/>
      </xdr:nvSpPr>
      <xdr:spPr>
        <a:xfrm>
          <a:off x="2857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60779</xdr:rowOff>
    </xdr:from>
    <xdr:to>
      <xdr:col>10</xdr:col>
      <xdr:colOff>165100</xdr:colOff>
      <xdr:row>82</xdr:row>
      <xdr:rowOff>162379</xdr:rowOff>
    </xdr:to>
    <xdr:sp macro="" textlink="">
      <xdr:nvSpPr>
        <xdr:cNvPr id="298" name="フローチャート: 判断 297">
          <a:extLst>
            <a:ext uri="{FF2B5EF4-FFF2-40B4-BE49-F238E27FC236}">
              <a16:creationId xmlns:a16="http://schemas.microsoft.com/office/drawing/2014/main" id="{D0B54F89-DAEC-431B-8D9B-6E92A2CF0ED5}"/>
            </a:ext>
          </a:extLst>
        </xdr:cNvPr>
        <xdr:cNvSpPr/>
      </xdr:nvSpPr>
      <xdr:spPr>
        <a:xfrm>
          <a:off x="1968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57513</xdr:rowOff>
    </xdr:from>
    <xdr:to>
      <xdr:col>6</xdr:col>
      <xdr:colOff>38100</xdr:colOff>
      <xdr:row>82</xdr:row>
      <xdr:rowOff>159113</xdr:rowOff>
    </xdr:to>
    <xdr:sp macro="" textlink="">
      <xdr:nvSpPr>
        <xdr:cNvPr id="299" name="フローチャート: 判断 298">
          <a:extLst>
            <a:ext uri="{FF2B5EF4-FFF2-40B4-BE49-F238E27FC236}">
              <a16:creationId xmlns:a16="http://schemas.microsoft.com/office/drawing/2014/main" id="{7FB79453-E653-4633-A386-5057FFD72039}"/>
            </a:ext>
          </a:extLst>
        </xdr:cNvPr>
        <xdr:cNvSpPr/>
      </xdr:nvSpPr>
      <xdr:spPr>
        <a:xfrm>
          <a:off x="1079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12975EC-C4B1-468B-8EC3-5AF41835FB6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D2CB61F8-4845-46A7-9107-476F6D32553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1C822F29-7814-473D-ACBD-C69CD4ECCA6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D4EA358-A831-4EF6-AFD1-11CADE09A7E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FBEF8E55-C9A8-443E-AFDD-F1F705F9D70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82006</xdr:rowOff>
    </xdr:from>
    <xdr:to>
      <xdr:col>24</xdr:col>
      <xdr:colOff>114300</xdr:colOff>
      <xdr:row>80</xdr:row>
      <xdr:rowOff>12156</xdr:rowOff>
    </xdr:to>
    <xdr:sp macro="" textlink="">
      <xdr:nvSpPr>
        <xdr:cNvPr id="305" name="楕円 304">
          <a:extLst>
            <a:ext uri="{FF2B5EF4-FFF2-40B4-BE49-F238E27FC236}">
              <a16:creationId xmlns:a16="http://schemas.microsoft.com/office/drawing/2014/main" id="{49EB1169-CA13-4322-9732-D0E298ADC0FD}"/>
            </a:ext>
          </a:extLst>
        </xdr:cNvPr>
        <xdr:cNvSpPr/>
      </xdr:nvSpPr>
      <xdr:spPr>
        <a:xfrm>
          <a:off x="4584700" y="1362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104883</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3A56C488-AE11-4226-A618-326E66BAD2A0}"/>
            </a:ext>
          </a:extLst>
        </xdr:cNvPr>
        <xdr:cNvSpPr txBox="1"/>
      </xdr:nvSpPr>
      <xdr:spPr>
        <a:xfrm>
          <a:off x="4673600" y="1347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49349</xdr:rowOff>
    </xdr:from>
    <xdr:to>
      <xdr:col>20</xdr:col>
      <xdr:colOff>38100</xdr:colOff>
      <xdr:row>79</xdr:row>
      <xdr:rowOff>150949</xdr:rowOff>
    </xdr:to>
    <xdr:sp macro="" textlink="">
      <xdr:nvSpPr>
        <xdr:cNvPr id="307" name="楕円 306">
          <a:extLst>
            <a:ext uri="{FF2B5EF4-FFF2-40B4-BE49-F238E27FC236}">
              <a16:creationId xmlns:a16="http://schemas.microsoft.com/office/drawing/2014/main" id="{C92A8321-E822-4384-964C-65E43749FA39}"/>
            </a:ext>
          </a:extLst>
        </xdr:cNvPr>
        <xdr:cNvSpPr/>
      </xdr:nvSpPr>
      <xdr:spPr>
        <a:xfrm>
          <a:off x="3746500" y="1359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100149</xdr:rowOff>
    </xdr:from>
    <xdr:to>
      <xdr:col>24</xdr:col>
      <xdr:colOff>63500</xdr:colOff>
      <xdr:row>79</xdr:row>
      <xdr:rowOff>132806</xdr:rowOff>
    </xdr:to>
    <xdr:cxnSp macro="">
      <xdr:nvCxnSpPr>
        <xdr:cNvPr id="308" name="直線コネクタ 307">
          <a:extLst>
            <a:ext uri="{FF2B5EF4-FFF2-40B4-BE49-F238E27FC236}">
              <a16:creationId xmlns:a16="http://schemas.microsoft.com/office/drawing/2014/main" id="{8257B897-699E-4472-B88D-24BB6C0C48CE}"/>
            </a:ext>
          </a:extLst>
        </xdr:cNvPr>
        <xdr:cNvCxnSpPr/>
      </xdr:nvCxnSpPr>
      <xdr:spPr>
        <a:xfrm>
          <a:off x="3797300" y="1364469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16692</xdr:rowOff>
    </xdr:from>
    <xdr:to>
      <xdr:col>15</xdr:col>
      <xdr:colOff>101600</xdr:colOff>
      <xdr:row>79</xdr:row>
      <xdr:rowOff>118292</xdr:rowOff>
    </xdr:to>
    <xdr:sp macro="" textlink="">
      <xdr:nvSpPr>
        <xdr:cNvPr id="309" name="楕円 308">
          <a:extLst>
            <a:ext uri="{FF2B5EF4-FFF2-40B4-BE49-F238E27FC236}">
              <a16:creationId xmlns:a16="http://schemas.microsoft.com/office/drawing/2014/main" id="{0EF82A38-7463-4892-B4F5-3E88E1F4F024}"/>
            </a:ext>
          </a:extLst>
        </xdr:cNvPr>
        <xdr:cNvSpPr/>
      </xdr:nvSpPr>
      <xdr:spPr>
        <a:xfrm>
          <a:off x="2857500" y="1356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67492</xdr:rowOff>
    </xdr:from>
    <xdr:to>
      <xdr:col>19</xdr:col>
      <xdr:colOff>177800</xdr:colOff>
      <xdr:row>79</xdr:row>
      <xdr:rowOff>100149</xdr:rowOff>
    </xdr:to>
    <xdr:cxnSp macro="">
      <xdr:nvCxnSpPr>
        <xdr:cNvPr id="310" name="直線コネクタ 309">
          <a:extLst>
            <a:ext uri="{FF2B5EF4-FFF2-40B4-BE49-F238E27FC236}">
              <a16:creationId xmlns:a16="http://schemas.microsoft.com/office/drawing/2014/main" id="{C5A63497-9EA1-41D8-B44A-264347ED792E}"/>
            </a:ext>
          </a:extLst>
        </xdr:cNvPr>
        <xdr:cNvCxnSpPr/>
      </xdr:nvCxnSpPr>
      <xdr:spPr>
        <a:xfrm>
          <a:off x="2908300" y="1361204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153851</xdr:rowOff>
    </xdr:from>
    <xdr:to>
      <xdr:col>10</xdr:col>
      <xdr:colOff>165100</xdr:colOff>
      <xdr:row>79</xdr:row>
      <xdr:rowOff>84001</xdr:rowOff>
    </xdr:to>
    <xdr:sp macro="" textlink="">
      <xdr:nvSpPr>
        <xdr:cNvPr id="311" name="楕円 310">
          <a:extLst>
            <a:ext uri="{FF2B5EF4-FFF2-40B4-BE49-F238E27FC236}">
              <a16:creationId xmlns:a16="http://schemas.microsoft.com/office/drawing/2014/main" id="{A9455C3D-B3A4-4683-86D8-EA2C1B3FE2C7}"/>
            </a:ext>
          </a:extLst>
        </xdr:cNvPr>
        <xdr:cNvSpPr/>
      </xdr:nvSpPr>
      <xdr:spPr>
        <a:xfrm>
          <a:off x="1968500" y="1352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33201</xdr:rowOff>
    </xdr:from>
    <xdr:to>
      <xdr:col>15</xdr:col>
      <xdr:colOff>50800</xdr:colOff>
      <xdr:row>79</xdr:row>
      <xdr:rowOff>67492</xdr:rowOff>
    </xdr:to>
    <xdr:cxnSp macro="">
      <xdr:nvCxnSpPr>
        <xdr:cNvPr id="312" name="直線コネクタ 311">
          <a:extLst>
            <a:ext uri="{FF2B5EF4-FFF2-40B4-BE49-F238E27FC236}">
              <a16:creationId xmlns:a16="http://schemas.microsoft.com/office/drawing/2014/main" id="{2B508AF9-BFEA-4D62-9ECA-C2D94C794FA8}"/>
            </a:ext>
          </a:extLst>
        </xdr:cNvPr>
        <xdr:cNvCxnSpPr/>
      </xdr:nvCxnSpPr>
      <xdr:spPr>
        <a:xfrm>
          <a:off x="2019300" y="135777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121194</xdr:rowOff>
    </xdr:from>
    <xdr:to>
      <xdr:col>6</xdr:col>
      <xdr:colOff>38100</xdr:colOff>
      <xdr:row>79</xdr:row>
      <xdr:rowOff>51344</xdr:rowOff>
    </xdr:to>
    <xdr:sp macro="" textlink="">
      <xdr:nvSpPr>
        <xdr:cNvPr id="313" name="楕円 312">
          <a:extLst>
            <a:ext uri="{FF2B5EF4-FFF2-40B4-BE49-F238E27FC236}">
              <a16:creationId xmlns:a16="http://schemas.microsoft.com/office/drawing/2014/main" id="{99A5A9AA-8250-4D83-B9AE-81D6902083D4}"/>
            </a:ext>
          </a:extLst>
        </xdr:cNvPr>
        <xdr:cNvSpPr/>
      </xdr:nvSpPr>
      <xdr:spPr>
        <a:xfrm>
          <a:off x="10795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544</xdr:rowOff>
    </xdr:from>
    <xdr:to>
      <xdr:col>10</xdr:col>
      <xdr:colOff>114300</xdr:colOff>
      <xdr:row>79</xdr:row>
      <xdr:rowOff>33201</xdr:rowOff>
    </xdr:to>
    <xdr:cxnSp macro="">
      <xdr:nvCxnSpPr>
        <xdr:cNvPr id="314" name="直線コネクタ 313">
          <a:extLst>
            <a:ext uri="{FF2B5EF4-FFF2-40B4-BE49-F238E27FC236}">
              <a16:creationId xmlns:a16="http://schemas.microsoft.com/office/drawing/2014/main" id="{D19C1363-7C88-4AFF-BAED-6A1FC5C48DFD}"/>
            </a:ext>
          </a:extLst>
        </xdr:cNvPr>
        <xdr:cNvCxnSpPr/>
      </xdr:nvCxnSpPr>
      <xdr:spPr>
        <a:xfrm>
          <a:off x="1130300" y="135450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315" name="n_1aveValue【福祉施設】&#10;有形固定資産減価償却率">
          <a:extLst>
            <a:ext uri="{FF2B5EF4-FFF2-40B4-BE49-F238E27FC236}">
              <a16:creationId xmlns:a16="http://schemas.microsoft.com/office/drawing/2014/main" id="{1E58ADC6-A446-4737-9DFE-8A656350B0E6}"/>
            </a:ext>
          </a:extLst>
        </xdr:cNvPr>
        <xdr:cNvSpPr txBox="1"/>
      </xdr:nvSpPr>
      <xdr:spPr>
        <a:xfrm>
          <a:off x="3582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3283</xdr:rowOff>
    </xdr:from>
    <xdr:ext cx="405111" cy="259045"/>
    <xdr:sp macro="" textlink="">
      <xdr:nvSpPr>
        <xdr:cNvPr id="316" name="n_2aveValue【福祉施設】&#10;有形固定資産減価償却率">
          <a:extLst>
            <a:ext uri="{FF2B5EF4-FFF2-40B4-BE49-F238E27FC236}">
              <a16:creationId xmlns:a16="http://schemas.microsoft.com/office/drawing/2014/main" id="{441AF2EC-1D8B-4F35-A53B-CA70BA20DFF6}"/>
            </a:ext>
          </a:extLst>
        </xdr:cNvPr>
        <xdr:cNvSpPr txBox="1"/>
      </xdr:nvSpPr>
      <xdr:spPr>
        <a:xfrm>
          <a:off x="2705744" y="1423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153506</xdr:rowOff>
    </xdr:from>
    <xdr:ext cx="405111" cy="259045"/>
    <xdr:sp macro="" textlink="">
      <xdr:nvSpPr>
        <xdr:cNvPr id="317" name="n_3aveValue【福祉施設】&#10;有形固定資産減価償却率">
          <a:extLst>
            <a:ext uri="{FF2B5EF4-FFF2-40B4-BE49-F238E27FC236}">
              <a16:creationId xmlns:a16="http://schemas.microsoft.com/office/drawing/2014/main" id="{331EEDAD-FC13-4227-ABF8-36CFC384F422}"/>
            </a:ext>
          </a:extLst>
        </xdr:cNvPr>
        <xdr:cNvSpPr txBox="1"/>
      </xdr:nvSpPr>
      <xdr:spPr>
        <a:xfrm>
          <a:off x="1816744" y="1421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150240</xdr:rowOff>
    </xdr:from>
    <xdr:ext cx="405111" cy="259045"/>
    <xdr:sp macro="" textlink="">
      <xdr:nvSpPr>
        <xdr:cNvPr id="318" name="n_4aveValue【福祉施設】&#10;有形固定資産減価償却率">
          <a:extLst>
            <a:ext uri="{FF2B5EF4-FFF2-40B4-BE49-F238E27FC236}">
              <a16:creationId xmlns:a16="http://schemas.microsoft.com/office/drawing/2014/main" id="{2EB84D6E-7B2F-43E5-BEC1-4AE1201E8F94}"/>
            </a:ext>
          </a:extLst>
        </xdr:cNvPr>
        <xdr:cNvSpPr txBox="1"/>
      </xdr:nvSpPr>
      <xdr:spPr>
        <a:xfrm>
          <a:off x="927744" y="1420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167476</xdr:rowOff>
    </xdr:from>
    <xdr:ext cx="405111" cy="259045"/>
    <xdr:sp macro="" textlink="">
      <xdr:nvSpPr>
        <xdr:cNvPr id="319" name="n_1mainValue【福祉施設】&#10;有形固定資産減価償却率">
          <a:extLst>
            <a:ext uri="{FF2B5EF4-FFF2-40B4-BE49-F238E27FC236}">
              <a16:creationId xmlns:a16="http://schemas.microsoft.com/office/drawing/2014/main" id="{4DC38564-5CFF-417A-8B15-724A077036F1}"/>
            </a:ext>
          </a:extLst>
        </xdr:cNvPr>
        <xdr:cNvSpPr txBox="1"/>
      </xdr:nvSpPr>
      <xdr:spPr>
        <a:xfrm>
          <a:off x="3582044" y="13369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134819</xdr:rowOff>
    </xdr:from>
    <xdr:ext cx="405111" cy="259045"/>
    <xdr:sp macro="" textlink="">
      <xdr:nvSpPr>
        <xdr:cNvPr id="320" name="n_2mainValue【福祉施設】&#10;有形固定資産減価償却率">
          <a:extLst>
            <a:ext uri="{FF2B5EF4-FFF2-40B4-BE49-F238E27FC236}">
              <a16:creationId xmlns:a16="http://schemas.microsoft.com/office/drawing/2014/main" id="{8FD1D240-8B79-4232-8387-B12F403DEB6E}"/>
            </a:ext>
          </a:extLst>
        </xdr:cNvPr>
        <xdr:cNvSpPr txBox="1"/>
      </xdr:nvSpPr>
      <xdr:spPr>
        <a:xfrm>
          <a:off x="2705744" y="13336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100528</xdr:rowOff>
    </xdr:from>
    <xdr:ext cx="405111" cy="259045"/>
    <xdr:sp macro="" textlink="">
      <xdr:nvSpPr>
        <xdr:cNvPr id="321" name="n_3mainValue【福祉施設】&#10;有形固定資産減価償却率">
          <a:extLst>
            <a:ext uri="{FF2B5EF4-FFF2-40B4-BE49-F238E27FC236}">
              <a16:creationId xmlns:a16="http://schemas.microsoft.com/office/drawing/2014/main" id="{ED76A401-1406-4720-9DDA-86945DA2A471}"/>
            </a:ext>
          </a:extLst>
        </xdr:cNvPr>
        <xdr:cNvSpPr txBox="1"/>
      </xdr:nvSpPr>
      <xdr:spPr>
        <a:xfrm>
          <a:off x="1816744" y="1330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67871</xdr:rowOff>
    </xdr:from>
    <xdr:ext cx="405111" cy="259045"/>
    <xdr:sp macro="" textlink="">
      <xdr:nvSpPr>
        <xdr:cNvPr id="322" name="n_4mainValue【福祉施設】&#10;有形固定資産減価償却率">
          <a:extLst>
            <a:ext uri="{FF2B5EF4-FFF2-40B4-BE49-F238E27FC236}">
              <a16:creationId xmlns:a16="http://schemas.microsoft.com/office/drawing/2014/main" id="{3FE6A2CA-6806-4355-B87D-DDEB7A6070E5}"/>
            </a:ext>
          </a:extLst>
        </xdr:cNvPr>
        <xdr:cNvSpPr txBox="1"/>
      </xdr:nvSpPr>
      <xdr:spPr>
        <a:xfrm>
          <a:off x="927744" y="132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DFFC272F-CB9D-42E9-A571-A5D939505D9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7541B430-BC3B-4C6F-820B-2C3AA0F3058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C6E3CEDA-D2C1-4E13-9547-35F0DBEB906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53AA0FB1-902D-4D34-9F8D-A8F3D56DD72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4B9B4688-313B-48B1-8DBE-6C4C5B24F6B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ADF4823E-8C1D-419D-9FB9-AF366F04E34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701CC7D8-5284-420E-9FA1-3CE83F379F7B}"/>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2B856EE8-BE19-415A-ABDD-91F55F5224C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E40167B0-4150-4C84-91C6-C5CAF9C8FA9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A5608376-603F-4F31-AB33-9291154474B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16ED907F-A9C2-4863-AF25-B5345BB8E3A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64170CDA-9695-4FB1-BE76-E47BFD27D52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F612F26-2650-473D-868F-9E6340D6D6D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79817C93-0B13-4BB0-9849-D64E362C1046}"/>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8A416E21-951E-4F19-9247-05887165B55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E211E9E9-0B5E-42DF-ADF0-8228DDC2B25F}"/>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579F22C4-A135-492C-8648-877A01C4690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5DEB402E-AAF5-4513-8581-06348C340BD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169760DB-7FB2-492A-AB9C-5E03E704EFD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2EC102BA-95D2-4F7E-B3EC-252692BF5DA8}"/>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9EF36FF6-2B9D-4C10-A5AC-CA23795898F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D2912AB0-2039-49FB-AEFC-8D9F30B88BB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福祉施設】&#10;一人当たり面積グラフ枠">
          <a:extLst>
            <a:ext uri="{FF2B5EF4-FFF2-40B4-BE49-F238E27FC236}">
              <a16:creationId xmlns:a16="http://schemas.microsoft.com/office/drawing/2014/main" id="{6869E90D-3824-449C-8B47-B8E46FE90C4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138430</xdr:rowOff>
    </xdr:from>
    <xdr:to>
      <xdr:col>54</xdr:col>
      <xdr:colOff>189865</xdr:colOff>
      <xdr:row>86</xdr:row>
      <xdr:rowOff>107950</xdr:rowOff>
    </xdr:to>
    <xdr:cxnSp macro="">
      <xdr:nvCxnSpPr>
        <xdr:cNvPr id="346" name="直線コネクタ 345">
          <a:extLst>
            <a:ext uri="{FF2B5EF4-FFF2-40B4-BE49-F238E27FC236}">
              <a16:creationId xmlns:a16="http://schemas.microsoft.com/office/drawing/2014/main" id="{26E0D501-3D37-467F-B93E-ED86813923B2}"/>
            </a:ext>
          </a:extLst>
        </xdr:cNvPr>
        <xdr:cNvCxnSpPr/>
      </xdr:nvCxnSpPr>
      <xdr:spPr>
        <a:xfrm flipV="1">
          <a:off x="10476865" y="1351153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47" name="【福祉施設】&#10;一人当たり面積最小値テキスト">
          <a:extLst>
            <a:ext uri="{FF2B5EF4-FFF2-40B4-BE49-F238E27FC236}">
              <a16:creationId xmlns:a16="http://schemas.microsoft.com/office/drawing/2014/main" id="{3D125209-C179-4070-871C-18613B933485}"/>
            </a:ext>
          </a:extLst>
        </xdr:cNvPr>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48" name="直線コネクタ 347">
          <a:extLst>
            <a:ext uri="{FF2B5EF4-FFF2-40B4-BE49-F238E27FC236}">
              <a16:creationId xmlns:a16="http://schemas.microsoft.com/office/drawing/2014/main" id="{A5C478A6-8062-47C6-A76C-B517AA1918F2}"/>
            </a:ext>
          </a:extLst>
        </xdr:cNvPr>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85107</xdr:rowOff>
    </xdr:from>
    <xdr:ext cx="469744" cy="259045"/>
    <xdr:sp macro="" textlink="">
      <xdr:nvSpPr>
        <xdr:cNvPr id="349" name="【福祉施設】&#10;一人当たり面積最大値テキスト">
          <a:extLst>
            <a:ext uri="{FF2B5EF4-FFF2-40B4-BE49-F238E27FC236}">
              <a16:creationId xmlns:a16="http://schemas.microsoft.com/office/drawing/2014/main" id="{EE198E9F-BA04-4C72-8F7F-82539F22D88B}"/>
            </a:ext>
          </a:extLst>
        </xdr:cNvPr>
        <xdr:cNvSpPr txBox="1"/>
      </xdr:nvSpPr>
      <xdr:spPr>
        <a:xfrm>
          <a:off x="10515600" y="1328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138430</xdr:rowOff>
    </xdr:from>
    <xdr:to>
      <xdr:col>55</xdr:col>
      <xdr:colOff>88900</xdr:colOff>
      <xdr:row>78</xdr:row>
      <xdr:rowOff>138430</xdr:rowOff>
    </xdr:to>
    <xdr:cxnSp macro="">
      <xdr:nvCxnSpPr>
        <xdr:cNvPr id="350" name="直線コネクタ 349">
          <a:extLst>
            <a:ext uri="{FF2B5EF4-FFF2-40B4-BE49-F238E27FC236}">
              <a16:creationId xmlns:a16="http://schemas.microsoft.com/office/drawing/2014/main" id="{30EC99D3-6D89-493B-BF2E-8925C4CC616C}"/>
            </a:ext>
          </a:extLst>
        </xdr:cNvPr>
        <xdr:cNvCxnSpPr/>
      </xdr:nvCxnSpPr>
      <xdr:spPr>
        <a:xfrm>
          <a:off x="10388600" y="1351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60977</xdr:rowOff>
    </xdr:from>
    <xdr:ext cx="469744" cy="259045"/>
    <xdr:sp macro="" textlink="">
      <xdr:nvSpPr>
        <xdr:cNvPr id="351" name="【福祉施設】&#10;一人当たり面積平均値テキスト">
          <a:extLst>
            <a:ext uri="{FF2B5EF4-FFF2-40B4-BE49-F238E27FC236}">
              <a16:creationId xmlns:a16="http://schemas.microsoft.com/office/drawing/2014/main" id="{E818AB56-4762-40C2-BDB5-3530A378B4AA}"/>
            </a:ext>
          </a:extLst>
        </xdr:cNvPr>
        <xdr:cNvSpPr txBox="1"/>
      </xdr:nvSpPr>
      <xdr:spPr>
        <a:xfrm>
          <a:off x="10515600" y="14462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38100</xdr:rowOff>
    </xdr:from>
    <xdr:to>
      <xdr:col>55</xdr:col>
      <xdr:colOff>50800</xdr:colOff>
      <xdr:row>85</xdr:row>
      <xdr:rowOff>139700</xdr:rowOff>
    </xdr:to>
    <xdr:sp macro="" textlink="">
      <xdr:nvSpPr>
        <xdr:cNvPr id="352" name="フローチャート: 判断 351">
          <a:extLst>
            <a:ext uri="{FF2B5EF4-FFF2-40B4-BE49-F238E27FC236}">
              <a16:creationId xmlns:a16="http://schemas.microsoft.com/office/drawing/2014/main" id="{B4611B5E-0701-40D3-9B5F-E76A1B9899A6}"/>
            </a:ext>
          </a:extLst>
        </xdr:cNvPr>
        <xdr:cNvSpPr/>
      </xdr:nvSpPr>
      <xdr:spPr>
        <a:xfrm>
          <a:off x="10426700" y="1461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48261</xdr:rowOff>
    </xdr:from>
    <xdr:to>
      <xdr:col>50</xdr:col>
      <xdr:colOff>165100</xdr:colOff>
      <xdr:row>85</xdr:row>
      <xdr:rowOff>149861</xdr:rowOff>
    </xdr:to>
    <xdr:sp macro="" textlink="">
      <xdr:nvSpPr>
        <xdr:cNvPr id="353" name="フローチャート: 判断 352">
          <a:extLst>
            <a:ext uri="{FF2B5EF4-FFF2-40B4-BE49-F238E27FC236}">
              <a16:creationId xmlns:a16="http://schemas.microsoft.com/office/drawing/2014/main" id="{CBF74C94-4174-4F93-9408-9ACD0EAA69C3}"/>
            </a:ext>
          </a:extLst>
        </xdr:cNvPr>
        <xdr:cNvSpPr/>
      </xdr:nvSpPr>
      <xdr:spPr>
        <a:xfrm>
          <a:off x="9588500" y="1462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46989</xdr:rowOff>
    </xdr:from>
    <xdr:to>
      <xdr:col>46</xdr:col>
      <xdr:colOff>38100</xdr:colOff>
      <xdr:row>85</xdr:row>
      <xdr:rowOff>148589</xdr:rowOff>
    </xdr:to>
    <xdr:sp macro="" textlink="">
      <xdr:nvSpPr>
        <xdr:cNvPr id="354" name="フローチャート: 判断 353">
          <a:extLst>
            <a:ext uri="{FF2B5EF4-FFF2-40B4-BE49-F238E27FC236}">
              <a16:creationId xmlns:a16="http://schemas.microsoft.com/office/drawing/2014/main" id="{0D19ACD0-56E1-46A1-8AFC-6E111C49F6AE}"/>
            </a:ext>
          </a:extLst>
        </xdr:cNvPr>
        <xdr:cNvSpPr/>
      </xdr:nvSpPr>
      <xdr:spPr>
        <a:xfrm>
          <a:off x="8699500" y="1462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50800</xdr:rowOff>
    </xdr:from>
    <xdr:to>
      <xdr:col>41</xdr:col>
      <xdr:colOff>101600</xdr:colOff>
      <xdr:row>85</xdr:row>
      <xdr:rowOff>152400</xdr:rowOff>
    </xdr:to>
    <xdr:sp macro="" textlink="">
      <xdr:nvSpPr>
        <xdr:cNvPr id="355" name="フローチャート: 判断 354">
          <a:extLst>
            <a:ext uri="{FF2B5EF4-FFF2-40B4-BE49-F238E27FC236}">
              <a16:creationId xmlns:a16="http://schemas.microsoft.com/office/drawing/2014/main" id="{018B8A55-7480-41A6-8B74-29AC626B3A69}"/>
            </a:ext>
          </a:extLst>
        </xdr:cNvPr>
        <xdr:cNvSpPr/>
      </xdr:nvSpPr>
      <xdr:spPr>
        <a:xfrm>
          <a:off x="7810500" y="1462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40639</xdr:rowOff>
    </xdr:from>
    <xdr:to>
      <xdr:col>36</xdr:col>
      <xdr:colOff>165100</xdr:colOff>
      <xdr:row>85</xdr:row>
      <xdr:rowOff>142239</xdr:rowOff>
    </xdr:to>
    <xdr:sp macro="" textlink="">
      <xdr:nvSpPr>
        <xdr:cNvPr id="356" name="フローチャート: 判断 355">
          <a:extLst>
            <a:ext uri="{FF2B5EF4-FFF2-40B4-BE49-F238E27FC236}">
              <a16:creationId xmlns:a16="http://schemas.microsoft.com/office/drawing/2014/main" id="{84BFDD0E-D16F-4D9C-9B83-C4554F3CE215}"/>
            </a:ext>
          </a:extLst>
        </xdr:cNvPr>
        <xdr:cNvSpPr/>
      </xdr:nvSpPr>
      <xdr:spPr>
        <a:xfrm>
          <a:off x="6921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9407786-7985-44A7-9893-3EC05757E1C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72449779-B3A2-4B03-8E3B-31FC8708C92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991DF3D-EC8A-43AE-8727-9C1B91CBC06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8E0E8FE1-A3E0-436D-B716-C573467166A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08F7623-A528-4FD9-B889-AE8D1E0DA8C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143511</xdr:rowOff>
    </xdr:from>
    <xdr:to>
      <xdr:col>55</xdr:col>
      <xdr:colOff>50800</xdr:colOff>
      <xdr:row>86</xdr:row>
      <xdr:rowOff>73661</xdr:rowOff>
    </xdr:to>
    <xdr:sp macro="" textlink="">
      <xdr:nvSpPr>
        <xdr:cNvPr id="362" name="楕円 361">
          <a:extLst>
            <a:ext uri="{FF2B5EF4-FFF2-40B4-BE49-F238E27FC236}">
              <a16:creationId xmlns:a16="http://schemas.microsoft.com/office/drawing/2014/main" id="{ED97623A-EA72-4D87-BD49-14BF864A5E50}"/>
            </a:ext>
          </a:extLst>
        </xdr:cNvPr>
        <xdr:cNvSpPr/>
      </xdr:nvSpPr>
      <xdr:spPr>
        <a:xfrm>
          <a:off x="10426700" y="1471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58438</xdr:rowOff>
    </xdr:from>
    <xdr:ext cx="469744" cy="259045"/>
    <xdr:sp macro="" textlink="">
      <xdr:nvSpPr>
        <xdr:cNvPr id="363" name="【福祉施設】&#10;一人当たり面積該当値テキスト">
          <a:extLst>
            <a:ext uri="{FF2B5EF4-FFF2-40B4-BE49-F238E27FC236}">
              <a16:creationId xmlns:a16="http://schemas.microsoft.com/office/drawing/2014/main" id="{22323190-2213-4993-AC54-686F1DAF0D3D}"/>
            </a:ext>
          </a:extLst>
        </xdr:cNvPr>
        <xdr:cNvSpPr txBox="1"/>
      </xdr:nvSpPr>
      <xdr:spPr>
        <a:xfrm>
          <a:off x="10515600" y="1463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146050</xdr:rowOff>
    </xdr:from>
    <xdr:to>
      <xdr:col>50</xdr:col>
      <xdr:colOff>165100</xdr:colOff>
      <xdr:row>86</xdr:row>
      <xdr:rowOff>76200</xdr:rowOff>
    </xdr:to>
    <xdr:sp macro="" textlink="">
      <xdr:nvSpPr>
        <xdr:cNvPr id="364" name="楕円 363">
          <a:extLst>
            <a:ext uri="{FF2B5EF4-FFF2-40B4-BE49-F238E27FC236}">
              <a16:creationId xmlns:a16="http://schemas.microsoft.com/office/drawing/2014/main" id="{12BD7873-DC7F-41B7-988F-4E847254091A}"/>
            </a:ext>
          </a:extLst>
        </xdr:cNvPr>
        <xdr:cNvSpPr/>
      </xdr:nvSpPr>
      <xdr:spPr>
        <a:xfrm>
          <a:off x="9588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22861</xdr:rowOff>
    </xdr:from>
    <xdr:to>
      <xdr:col>55</xdr:col>
      <xdr:colOff>0</xdr:colOff>
      <xdr:row>86</xdr:row>
      <xdr:rowOff>25400</xdr:rowOff>
    </xdr:to>
    <xdr:cxnSp macro="">
      <xdr:nvCxnSpPr>
        <xdr:cNvPr id="365" name="直線コネクタ 364">
          <a:extLst>
            <a:ext uri="{FF2B5EF4-FFF2-40B4-BE49-F238E27FC236}">
              <a16:creationId xmlns:a16="http://schemas.microsoft.com/office/drawing/2014/main" id="{70DDC42F-8C66-42C2-BD8C-F8FE0DC27871}"/>
            </a:ext>
          </a:extLst>
        </xdr:cNvPr>
        <xdr:cNvCxnSpPr/>
      </xdr:nvCxnSpPr>
      <xdr:spPr>
        <a:xfrm flipV="1">
          <a:off x="9639300" y="14767561"/>
          <a:ext cx="8382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147320</xdr:rowOff>
    </xdr:from>
    <xdr:to>
      <xdr:col>46</xdr:col>
      <xdr:colOff>38100</xdr:colOff>
      <xdr:row>86</xdr:row>
      <xdr:rowOff>77470</xdr:rowOff>
    </xdr:to>
    <xdr:sp macro="" textlink="">
      <xdr:nvSpPr>
        <xdr:cNvPr id="366" name="楕円 365">
          <a:extLst>
            <a:ext uri="{FF2B5EF4-FFF2-40B4-BE49-F238E27FC236}">
              <a16:creationId xmlns:a16="http://schemas.microsoft.com/office/drawing/2014/main" id="{36204426-E9C7-4AB5-B7A4-A07DBBF6A138}"/>
            </a:ext>
          </a:extLst>
        </xdr:cNvPr>
        <xdr:cNvSpPr/>
      </xdr:nvSpPr>
      <xdr:spPr>
        <a:xfrm>
          <a:off x="8699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25400</xdr:rowOff>
    </xdr:from>
    <xdr:to>
      <xdr:col>50</xdr:col>
      <xdr:colOff>114300</xdr:colOff>
      <xdr:row>86</xdr:row>
      <xdr:rowOff>26670</xdr:rowOff>
    </xdr:to>
    <xdr:cxnSp macro="">
      <xdr:nvCxnSpPr>
        <xdr:cNvPr id="367" name="直線コネクタ 366">
          <a:extLst>
            <a:ext uri="{FF2B5EF4-FFF2-40B4-BE49-F238E27FC236}">
              <a16:creationId xmlns:a16="http://schemas.microsoft.com/office/drawing/2014/main" id="{AF2D49B2-8636-49B5-9BB6-25195E7669FE}"/>
            </a:ext>
          </a:extLst>
        </xdr:cNvPr>
        <xdr:cNvCxnSpPr/>
      </xdr:nvCxnSpPr>
      <xdr:spPr>
        <a:xfrm flipV="1">
          <a:off x="8750300" y="147701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148589</xdr:rowOff>
    </xdr:from>
    <xdr:to>
      <xdr:col>41</xdr:col>
      <xdr:colOff>101600</xdr:colOff>
      <xdr:row>86</xdr:row>
      <xdr:rowOff>78739</xdr:rowOff>
    </xdr:to>
    <xdr:sp macro="" textlink="">
      <xdr:nvSpPr>
        <xdr:cNvPr id="368" name="楕円 367">
          <a:extLst>
            <a:ext uri="{FF2B5EF4-FFF2-40B4-BE49-F238E27FC236}">
              <a16:creationId xmlns:a16="http://schemas.microsoft.com/office/drawing/2014/main" id="{4A6F7E43-5F2E-4EFD-9075-F08A1322C9F8}"/>
            </a:ext>
          </a:extLst>
        </xdr:cNvPr>
        <xdr:cNvSpPr/>
      </xdr:nvSpPr>
      <xdr:spPr>
        <a:xfrm>
          <a:off x="7810500" y="1472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26670</xdr:rowOff>
    </xdr:from>
    <xdr:to>
      <xdr:col>45</xdr:col>
      <xdr:colOff>177800</xdr:colOff>
      <xdr:row>86</xdr:row>
      <xdr:rowOff>27939</xdr:rowOff>
    </xdr:to>
    <xdr:cxnSp macro="">
      <xdr:nvCxnSpPr>
        <xdr:cNvPr id="369" name="直線コネクタ 368">
          <a:extLst>
            <a:ext uri="{FF2B5EF4-FFF2-40B4-BE49-F238E27FC236}">
              <a16:creationId xmlns:a16="http://schemas.microsoft.com/office/drawing/2014/main" id="{EF53ACF8-3CF4-4026-8060-C5017A99F277}"/>
            </a:ext>
          </a:extLst>
        </xdr:cNvPr>
        <xdr:cNvCxnSpPr/>
      </xdr:nvCxnSpPr>
      <xdr:spPr>
        <a:xfrm flipV="1">
          <a:off x="7861300" y="147713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149861</xdr:rowOff>
    </xdr:from>
    <xdr:to>
      <xdr:col>36</xdr:col>
      <xdr:colOff>165100</xdr:colOff>
      <xdr:row>86</xdr:row>
      <xdr:rowOff>80011</xdr:rowOff>
    </xdr:to>
    <xdr:sp macro="" textlink="">
      <xdr:nvSpPr>
        <xdr:cNvPr id="370" name="楕円 369">
          <a:extLst>
            <a:ext uri="{FF2B5EF4-FFF2-40B4-BE49-F238E27FC236}">
              <a16:creationId xmlns:a16="http://schemas.microsoft.com/office/drawing/2014/main" id="{82CADF88-BCA5-44E2-AD33-11FD538A8859}"/>
            </a:ext>
          </a:extLst>
        </xdr:cNvPr>
        <xdr:cNvSpPr/>
      </xdr:nvSpPr>
      <xdr:spPr>
        <a:xfrm>
          <a:off x="69215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27939</xdr:rowOff>
    </xdr:from>
    <xdr:to>
      <xdr:col>41</xdr:col>
      <xdr:colOff>50800</xdr:colOff>
      <xdr:row>86</xdr:row>
      <xdr:rowOff>29211</xdr:rowOff>
    </xdr:to>
    <xdr:cxnSp macro="">
      <xdr:nvCxnSpPr>
        <xdr:cNvPr id="371" name="直線コネクタ 370">
          <a:extLst>
            <a:ext uri="{FF2B5EF4-FFF2-40B4-BE49-F238E27FC236}">
              <a16:creationId xmlns:a16="http://schemas.microsoft.com/office/drawing/2014/main" id="{CC317061-8991-47F6-BC24-7C1C8BDEE06B}"/>
            </a:ext>
          </a:extLst>
        </xdr:cNvPr>
        <xdr:cNvCxnSpPr/>
      </xdr:nvCxnSpPr>
      <xdr:spPr>
        <a:xfrm flipV="1">
          <a:off x="6972300" y="147726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166388</xdr:rowOff>
    </xdr:from>
    <xdr:ext cx="469744" cy="259045"/>
    <xdr:sp macro="" textlink="">
      <xdr:nvSpPr>
        <xdr:cNvPr id="372" name="n_1aveValue【福祉施設】&#10;一人当たり面積">
          <a:extLst>
            <a:ext uri="{FF2B5EF4-FFF2-40B4-BE49-F238E27FC236}">
              <a16:creationId xmlns:a16="http://schemas.microsoft.com/office/drawing/2014/main" id="{40346970-CB98-4FEF-83D8-A2B73590E5E8}"/>
            </a:ext>
          </a:extLst>
        </xdr:cNvPr>
        <xdr:cNvSpPr txBox="1"/>
      </xdr:nvSpPr>
      <xdr:spPr>
        <a:xfrm>
          <a:off x="9391727" y="1439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165116</xdr:rowOff>
    </xdr:from>
    <xdr:ext cx="469744" cy="259045"/>
    <xdr:sp macro="" textlink="">
      <xdr:nvSpPr>
        <xdr:cNvPr id="373" name="n_2aveValue【福祉施設】&#10;一人当たり面積">
          <a:extLst>
            <a:ext uri="{FF2B5EF4-FFF2-40B4-BE49-F238E27FC236}">
              <a16:creationId xmlns:a16="http://schemas.microsoft.com/office/drawing/2014/main" id="{D9D5133C-C6CB-4356-B4C4-A881112CAA25}"/>
            </a:ext>
          </a:extLst>
        </xdr:cNvPr>
        <xdr:cNvSpPr txBox="1"/>
      </xdr:nvSpPr>
      <xdr:spPr>
        <a:xfrm>
          <a:off x="8515427" y="1439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168927</xdr:rowOff>
    </xdr:from>
    <xdr:ext cx="469744" cy="259045"/>
    <xdr:sp macro="" textlink="">
      <xdr:nvSpPr>
        <xdr:cNvPr id="374" name="n_3aveValue【福祉施設】&#10;一人当たり面積">
          <a:extLst>
            <a:ext uri="{FF2B5EF4-FFF2-40B4-BE49-F238E27FC236}">
              <a16:creationId xmlns:a16="http://schemas.microsoft.com/office/drawing/2014/main" id="{9876FD36-DD6E-4112-BEA4-004E9A9AF4CE}"/>
            </a:ext>
          </a:extLst>
        </xdr:cNvPr>
        <xdr:cNvSpPr txBox="1"/>
      </xdr:nvSpPr>
      <xdr:spPr>
        <a:xfrm>
          <a:off x="7626427" y="1439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158766</xdr:rowOff>
    </xdr:from>
    <xdr:ext cx="469744" cy="259045"/>
    <xdr:sp macro="" textlink="">
      <xdr:nvSpPr>
        <xdr:cNvPr id="375" name="n_4aveValue【福祉施設】&#10;一人当たり面積">
          <a:extLst>
            <a:ext uri="{FF2B5EF4-FFF2-40B4-BE49-F238E27FC236}">
              <a16:creationId xmlns:a16="http://schemas.microsoft.com/office/drawing/2014/main" id="{101CFDDA-ED62-4E93-8472-0058DEF5618B}"/>
            </a:ext>
          </a:extLst>
        </xdr:cNvPr>
        <xdr:cNvSpPr txBox="1"/>
      </xdr:nvSpPr>
      <xdr:spPr>
        <a:xfrm>
          <a:off x="6737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67327</xdr:rowOff>
    </xdr:from>
    <xdr:ext cx="469744" cy="259045"/>
    <xdr:sp macro="" textlink="">
      <xdr:nvSpPr>
        <xdr:cNvPr id="376" name="n_1mainValue【福祉施設】&#10;一人当たり面積">
          <a:extLst>
            <a:ext uri="{FF2B5EF4-FFF2-40B4-BE49-F238E27FC236}">
              <a16:creationId xmlns:a16="http://schemas.microsoft.com/office/drawing/2014/main" id="{45A5FD94-FF38-405B-9526-9EC26E23F770}"/>
            </a:ext>
          </a:extLst>
        </xdr:cNvPr>
        <xdr:cNvSpPr txBox="1"/>
      </xdr:nvSpPr>
      <xdr:spPr>
        <a:xfrm>
          <a:off x="93917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68597</xdr:rowOff>
    </xdr:from>
    <xdr:ext cx="469744" cy="259045"/>
    <xdr:sp macro="" textlink="">
      <xdr:nvSpPr>
        <xdr:cNvPr id="377" name="n_2mainValue【福祉施設】&#10;一人当たり面積">
          <a:extLst>
            <a:ext uri="{FF2B5EF4-FFF2-40B4-BE49-F238E27FC236}">
              <a16:creationId xmlns:a16="http://schemas.microsoft.com/office/drawing/2014/main" id="{6CC56524-084E-441C-B432-3FA8CE0C4290}"/>
            </a:ext>
          </a:extLst>
        </xdr:cNvPr>
        <xdr:cNvSpPr txBox="1"/>
      </xdr:nvSpPr>
      <xdr:spPr>
        <a:xfrm>
          <a:off x="8515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69866</xdr:rowOff>
    </xdr:from>
    <xdr:ext cx="469744" cy="259045"/>
    <xdr:sp macro="" textlink="">
      <xdr:nvSpPr>
        <xdr:cNvPr id="378" name="n_3mainValue【福祉施設】&#10;一人当たり面積">
          <a:extLst>
            <a:ext uri="{FF2B5EF4-FFF2-40B4-BE49-F238E27FC236}">
              <a16:creationId xmlns:a16="http://schemas.microsoft.com/office/drawing/2014/main" id="{C7CB921D-92CF-4AB7-BEA2-A3F2F48EBF61}"/>
            </a:ext>
          </a:extLst>
        </xdr:cNvPr>
        <xdr:cNvSpPr txBox="1"/>
      </xdr:nvSpPr>
      <xdr:spPr>
        <a:xfrm>
          <a:off x="7626427" y="14814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71138</xdr:rowOff>
    </xdr:from>
    <xdr:ext cx="469744" cy="259045"/>
    <xdr:sp macro="" textlink="">
      <xdr:nvSpPr>
        <xdr:cNvPr id="379" name="n_4mainValue【福祉施設】&#10;一人当たり面積">
          <a:extLst>
            <a:ext uri="{FF2B5EF4-FFF2-40B4-BE49-F238E27FC236}">
              <a16:creationId xmlns:a16="http://schemas.microsoft.com/office/drawing/2014/main" id="{15E5E557-BC4D-4750-804A-EF3622622ED7}"/>
            </a:ext>
          </a:extLst>
        </xdr:cNvPr>
        <xdr:cNvSpPr txBox="1"/>
      </xdr:nvSpPr>
      <xdr:spPr>
        <a:xfrm>
          <a:off x="6737427" y="148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D9871F9D-B52E-43E9-AA7A-F4775A71DF0D}"/>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BB94D70-715B-480B-A8C2-56EF3329D44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921E3553-DDB1-4E22-9F33-255FF6B6F2E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F222CD0D-31C8-4E75-A131-8B20F58FD38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F5D6BF11-055A-4F94-8C44-7DE3FBCFE34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4E4FF0CA-880A-4ED2-BDAE-567C0A145BC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D507634E-EC45-4632-8B8E-1AAE80B000A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E700CF5D-FAD4-4B38-9C4A-037BCBFFB17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8" name="テキスト ボックス 387">
          <a:extLst>
            <a:ext uri="{FF2B5EF4-FFF2-40B4-BE49-F238E27FC236}">
              <a16:creationId xmlns:a16="http://schemas.microsoft.com/office/drawing/2014/main" id="{8E707FBB-61CE-423F-8B38-CC1B79D00EF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9" name="直線コネクタ 388">
          <a:extLst>
            <a:ext uri="{FF2B5EF4-FFF2-40B4-BE49-F238E27FC236}">
              <a16:creationId xmlns:a16="http://schemas.microsoft.com/office/drawing/2014/main" id="{271F11EE-F1CF-45ED-91E3-3D1B4A2E0F9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0" name="テキスト ボックス 389">
          <a:extLst>
            <a:ext uri="{FF2B5EF4-FFF2-40B4-BE49-F238E27FC236}">
              <a16:creationId xmlns:a16="http://schemas.microsoft.com/office/drawing/2014/main" id="{7EA1DEC8-AB2F-497E-B51A-E7C5BF40C8C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1" name="直線コネクタ 390">
          <a:extLst>
            <a:ext uri="{FF2B5EF4-FFF2-40B4-BE49-F238E27FC236}">
              <a16:creationId xmlns:a16="http://schemas.microsoft.com/office/drawing/2014/main" id="{17282980-3369-487F-B5AA-8CDCCE4A256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2" name="テキスト ボックス 391">
          <a:extLst>
            <a:ext uri="{FF2B5EF4-FFF2-40B4-BE49-F238E27FC236}">
              <a16:creationId xmlns:a16="http://schemas.microsoft.com/office/drawing/2014/main" id="{AA884EEF-1D71-4C61-8B44-0BD7706975C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3" name="直線コネクタ 392">
          <a:extLst>
            <a:ext uri="{FF2B5EF4-FFF2-40B4-BE49-F238E27FC236}">
              <a16:creationId xmlns:a16="http://schemas.microsoft.com/office/drawing/2014/main" id="{876D2AED-C13C-4593-A3CA-FC990AB0A4A4}"/>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4" name="テキスト ボックス 393">
          <a:extLst>
            <a:ext uri="{FF2B5EF4-FFF2-40B4-BE49-F238E27FC236}">
              <a16:creationId xmlns:a16="http://schemas.microsoft.com/office/drawing/2014/main" id="{9CEC633B-3DF5-4DC6-A995-81626A714AD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5" name="直線コネクタ 394">
          <a:extLst>
            <a:ext uri="{FF2B5EF4-FFF2-40B4-BE49-F238E27FC236}">
              <a16:creationId xmlns:a16="http://schemas.microsoft.com/office/drawing/2014/main" id="{B6F4A9F4-536F-41B7-86EF-275BF4BDC0E5}"/>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6" name="テキスト ボックス 395">
          <a:extLst>
            <a:ext uri="{FF2B5EF4-FFF2-40B4-BE49-F238E27FC236}">
              <a16:creationId xmlns:a16="http://schemas.microsoft.com/office/drawing/2014/main" id="{E8B22C8F-882F-439C-9392-DA6AC93DD72F}"/>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7" name="直線コネクタ 396">
          <a:extLst>
            <a:ext uri="{FF2B5EF4-FFF2-40B4-BE49-F238E27FC236}">
              <a16:creationId xmlns:a16="http://schemas.microsoft.com/office/drawing/2014/main" id="{CD3727CF-6502-4251-8E97-42317BBD3BB4}"/>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8" name="テキスト ボックス 397">
          <a:extLst>
            <a:ext uri="{FF2B5EF4-FFF2-40B4-BE49-F238E27FC236}">
              <a16:creationId xmlns:a16="http://schemas.microsoft.com/office/drawing/2014/main" id="{DFD8872B-C2E6-4A47-BF04-DD5BE75A01E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9" name="直線コネクタ 398">
          <a:extLst>
            <a:ext uri="{FF2B5EF4-FFF2-40B4-BE49-F238E27FC236}">
              <a16:creationId xmlns:a16="http://schemas.microsoft.com/office/drawing/2014/main" id="{C4C3BE4F-9664-4582-9D15-E27A708E66A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0" name="テキスト ボックス 399">
          <a:extLst>
            <a:ext uri="{FF2B5EF4-FFF2-40B4-BE49-F238E27FC236}">
              <a16:creationId xmlns:a16="http://schemas.microsoft.com/office/drawing/2014/main" id="{ADF59759-587B-41CA-8ED4-A4C5C773F835}"/>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1" name="直線コネクタ 400">
          <a:extLst>
            <a:ext uri="{FF2B5EF4-FFF2-40B4-BE49-F238E27FC236}">
              <a16:creationId xmlns:a16="http://schemas.microsoft.com/office/drawing/2014/main" id="{EEEAC97D-FD0D-467E-912D-D07C6E7D3AA3}"/>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2" name="テキスト ボックス 401">
          <a:extLst>
            <a:ext uri="{FF2B5EF4-FFF2-40B4-BE49-F238E27FC236}">
              <a16:creationId xmlns:a16="http://schemas.microsoft.com/office/drawing/2014/main" id="{7340F1A3-6B45-49C5-A05B-454D1260D64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3" name="直線コネクタ 402">
          <a:extLst>
            <a:ext uri="{FF2B5EF4-FFF2-40B4-BE49-F238E27FC236}">
              <a16:creationId xmlns:a16="http://schemas.microsoft.com/office/drawing/2014/main" id="{41AB8262-B0CF-473F-83CB-8A5263B98A67}"/>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4" name="【市民会館】&#10;有形固定資産減価償却率グラフ枠">
          <a:extLst>
            <a:ext uri="{FF2B5EF4-FFF2-40B4-BE49-F238E27FC236}">
              <a16:creationId xmlns:a16="http://schemas.microsoft.com/office/drawing/2014/main" id="{C0D9C5B5-79FA-4CBB-AC8F-28ACA48BABF3}"/>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149679</xdr:rowOff>
    </xdr:from>
    <xdr:to>
      <xdr:col>24</xdr:col>
      <xdr:colOff>62865</xdr:colOff>
      <xdr:row>109</xdr:row>
      <xdr:rowOff>35379</xdr:rowOff>
    </xdr:to>
    <xdr:cxnSp macro="">
      <xdr:nvCxnSpPr>
        <xdr:cNvPr id="405" name="直線コネクタ 404">
          <a:extLst>
            <a:ext uri="{FF2B5EF4-FFF2-40B4-BE49-F238E27FC236}">
              <a16:creationId xmlns:a16="http://schemas.microsoft.com/office/drawing/2014/main" id="{A84AFE36-B119-40BA-A7F7-89B31F32725B}"/>
            </a:ext>
          </a:extLst>
        </xdr:cNvPr>
        <xdr:cNvCxnSpPr/>
      </xdr:nvCxnSpPr>
      <xdr:spPr>
        <a:xfrm flipV="1">
          <a:off x="4634865"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6" name="【市民会館】&#10;有形固定資産減価償却率最小値テキスト">
          <a:extLst>
            <a:ext uri="{FF2B5EF4-FFF2-40B4-BE49-F238E27FC236}">
              <a16:creationId xmlns:a16="http://schemas.microsoft.com/office/drawing/2014/main" id="{78FAB73F-CB6E-44D3-851B-03744727BDE2}"/>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7" name="直線コネクタ 406">
          <a:extLst>
            <a:ext uri="{FF2B5EF4-FFF2-40B4-BE49-F238E27FC236}">
              <a16:creationId xmlns:a16="http://schemas.microsoft.com/office/drawing/2014/main" id="{53ED4809-85D2-418D-BCE1-FA8430FC8911}"/>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96356</xdr:rowOff>
    </xdr:from>
    <xdr:ext cx="340478" cy="259045"/>
    <xdr:sp macro="" textlink="">
      <xdr:nvSpPr>
        <xdr:cNvPr id="408" name="【市民会館】&#10;有形固定資産減価償却率最大値テキスト">
          <a:extLst>
            <a:ext uri="{FF2B5EF4-FFF2-40B4-BE49-F238E27FC236}">
              <a16:creationId xmlns:a16="http://schemas.microsoft.com/office/drawing/2014/main" id="{58A21FA4-28E6-41D0-BDAD-5E393EE31861}"/>
            </a:ext>
          </a:extLst>
        </xdr:cNvPr>
        <xdr:cNvSpPr txBox="1"/>
      </xdr:nvSpPr>
      <xdr:spPr>
        <a:xfrm>
          <a:off x="4673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149679</xdr:rowOff>
    </xdr:from>
    <xdr:to>
      <xdr:col>24</xdr:col>
      <xdr:colOff>152400</xdr:colOff>
      <xdr:row>99</xdr:row>
      <xdr:rowOff>149679</xdr:rowOff>
    </xdr:to>
    <xdr:cxnSp macro="">
      <xdr:nvCxnSpPr>
        <xdr:cNvPr id="409" name="直線コネクタ 408">
          <a:extLst>
            <a:ext uri="{FF2B5EF4-FFF2-40B4-BE49-F238E27FC236}">
              <a16:creationId xmlns:a16="http://schemas.microsoft.com/office/drawing/2014/main" id="{D3AE9764-CDDD-43E0-8EC6-8BE599BB3999}"/>
            </a:ext>
          </a:extLst>
        </xdr:cNvPr>
        <xdr:cNvCxnSpPr/>
      </xdr:nvCxnSpPr>
      <xdr:spPr>
        <a:xfrm>
          <a:off x="4546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25054</xdr:rowOff>
    </xdr:from>
    <xdr:ext cx="405111" cy="259045"/>
    <xdr:sp macro="" textlink="">
      <xdr:nvSpPr>
        <xdr:cNvPr id="410" name="【市民会館】&#10;有形固定資産減価償却率平均値テキスト">
          <a:extLst>
            <a:ext uri="{FF2B5EF4-FFF2-40B4-BE49-F238E27FC236}">
              <a16:creationId xmlns:a16="http://schemas.microsoft.com/office/drawing/2014/main" id="{C08296A9-E5E4-4713-BF96-575BBA2F6DE8}"/>
            </a:ext>
          </a:extLst>
        </xdr:cNvPr>
        <xdr:cNvSpPr txBox="1"/>
      </xdr:nvSpPr>
      <xdr:spPr>
        <a:xfrm>
          <a:off x="4673600" y="1785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46627</xdr:rowOff>
    </xdr:from>
    <xdr:to>
      <xdr:col>24</xdr:col>
      <xdr:colOff>114300</xdr:colOff>
      <xdr:row>104</xdr:row>
      <xdr:rowOff>148227</xdr:rowOff>
    </xdr:to>
    <xdr:sp macro="" textlink="">
      <xdr:nvSpPr>
        <xdr:cNvPr id="411" name="フローチャート: 判断 410">
          <a:extLst>
            <a:ext uri="{FF2B5EF4-FFF2-40B4-BE49-F238E27FC236}">
              <a16:creationId xmlns:a16="http://schemas.microsoft.com/office/drawing/2014/main" id="{2D287721-F0A0-46FE-A234-CF257B09BC98}"/>
            </a:ext>
          </a:extLst>
        </xdr:cNvPr>
        <xdr:cNvSpPr/>
      </xdr:nvSpPr>
      <xdr:spPr>
        <a:xfrm>
          <a:off x="45847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2" name="フローチャート: 判断 411">
          <a:extLst>
            <a:ext uri="{FF2B5EF4-FFF2-40B4-BE49-F238E27FC236}">
              <a16:creationId xmlns:a16="http://schemas.microsoft.com/office/drawing/2014/main" id="{3E1D7EAE-F507-4BEB-B483-44485B29E82A}"/>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10705</xdr:rowOff>
    </xdr:from>
    <xdr:to>
      <xdr:col>15</xdr:col>
      <xdr:colOff>101600</xdr:colOff>
      <xdr:row>104</xdr:row>
      <xdr:rowOff>112305</xdr:rowOff>
    </xdr:to>
    <xdr:sp macro="" textlink="">
      <xdr:nvSpPr>
        <xdr:cNvPr id="413" name="フローチャート: 判断 412">
          <a:extLst>
            <a:ext uri="{FF2B5EF4-FFF2-40B4-BE49-F238E27FC236}">
              <a16:creationId xmlns:a16="http://schemas.microsoft.com/office/drawing/2014/main" id="{DD880726-C58F-4AB3-B3D7-F464B34BC7C1}"/>
            </a:ext>
          </a:extLst>
        </xdr:cNvPr>
        <xdr:cNvSpPr/>
      </xdr:nvSpPr>
      <xdr:spPr>
        <a:xfrm>
          <a:off x="2857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5806</xdr:rowOff>
    </xdr:from>
    <xdr:to>
      <xdr:col>10</xdr:col>
      <xdr:colOff>165100</xdr:colOff>
      <xdr:row>104</xdr:row>
      <xdr:rowOff>107406</xdr:rowOff>
    </xdr:to>
    <xdr:sp macro="" textlink="">
      <xdr:nvSpPr>
        <xdr:cNvPr id="414" name="フローチャート: 判断 413">
          <a:extLst>
            <a:ext uri="{FF2B5EF4-FFF2-40B4-BE49-F238E27FC236}">
              <a16:creationId xmlns:a16="http://schemas.microsoft.com/office/drawing/2014/main" id="{41D64946-1D79-444E-95A1-7161EC190B9E}"/>
            </a:ext>
          </a:extLst>
        </xdr:cNvPr>
        <xdr:cNvSpPr/>
      </xdr:nvSpPr>
      <xdr:spPr>
        <a:xfrm>
          <a:off x="1968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2539</xdr:rowOff>
    </xdr:from>
    <xdr:to>
      <xdr:col>6</xdr:col>
      <xdr:colOff>38100</xdr:colOff>
      <xdr:row>104</xdr:row>
      <xdr:rowOff>104139</xdr:rowOff>
    </xdr:to>
    <xdr:sp macro="" textlink="">
      <xdr:nvSpPr>
        <xdr:cNvPr id="415" name="フローチャート: 判断 414">
          <a:extLst>
            <a:ext uri="{FF2B5EF4-FFF2-40B4-BE49-F238E27FC236}">
              <a16:creationId xmlns:a16="http://schemas.microsoft.com/office/drawing/2014/main" id="{65C23847-6B27-4A90-962B-8B097FA414E2}"/>
            </a:ext>
          </a:extLst>
        </xdr:cNvPr>
        <xdr:cNvSpPr/>
      </xdr:nvSpPr>
      <xdr:spPr>
        <a:xfrm>
          <a:off x="1079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318366B0-8104-4381-8274-E6F1C349E12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B145521C-0D4C-498D-93D4-378468F3600C}"/>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7968E518-864C-475A-9C67-84B3FEF5E939}"/>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3BC11066-ECD5-45FC-BDB5-D18BC23316F5}"/>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EA8DE37A-A432-4928-BCB9-44F34ED359B9}"/>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58057</xdr:rowOff>
    </xdr:from>
    <xdr:to>
      <xdr:col>24</xdr:col>
      <xdr:colOff>114300</xdr:colOff>
      <xdr:row>100</xdr:row>
      <xdr:rowOff>159657</xdr:rowOff>
    </xdr:to>
    <xdr:sp macro="" textlink="">
      <xdr:nvSpPr>
        <xdr:cNvPr id="421" name="楕円 420">
          <a:extLst>
            <a:ext uri="{FF2B5EF4-FFF2-40B4-BE49-F238E27FC236}">
              <a16:creationId xmlns:a16="http://schemas.microsoft.com/office/drawing/2014/main" id="{76047DCE-84E0-417E-9E90-69778FB05D99}"/>
            </a:ext>
          </a:extLst>
        </xdr:cNvPr>
        <xdr:cNvSpPr/>
      </xdr:nvSpPr>
      <xdr:spPr>
        <a:xfrm>
          <a:off x="4584700" y="1720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99</xdr:row>
      <xdr:rowOff>80934</xdr:rowOff>
    </xdr:from>
    <xdr:ext cx="405111" cy="259045"/>
    <xdr:sp macro="" textlink="">
      <xdr:nvSpPr>
        <xdr:cNvPr id="422" name="【市民会館】&#10;有形固定資産減価償却率該当値テキスト">
          <a:extLst>
            <a:ext uri="{FF2B5EF4-FFF2-40B4-BE49-F238E27FC236}">
              <a16:creationId xmlns:a16="http://schemas.microsoft.com/office/drawing/2014/main" id="{5FDEF66B-EA33-43AD-A499-F5D661F2BCF8}"/>
            </a:ext>
          </a:extLst>
        </xdr:cNvPr>
        <xdr:cNvSpPr txBox="1"/>
      </xdr:nvSpPr>
      <xdr:spPr>
        <a:xfrm>
          <a:off x="4673600" y="1705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25400</xdr:rowOff>
    </xdr:from>
    <xdr:to>
      <xdr:col>20</xdr:col>
      <xdr:colOff>38100</xdr:colOff>
      <xdr:row>100</xdr:row>
      <xdr:rowOff>127000</xdr:rowOff>
    </xdr:to>
    <xdr:sp macro="" textlink="">
      <xdr:nvSpPr>
        <xdr:cNvPr id="423" name="楕円 422">
          <a:extLst>
            <a:ext uri="{FF2B5EF4-FFF2-40B4-BE49-F238E27FC236}">
              <a16:creationId xmlns:a16="http://schemas.microsoft.com/office/drawing/2014/main" id="{0B135069-794E-4292-8156-9B54EF6F52D2}"/>
            </a:ext>
          </a:extLst>
        </xdr:cNvPr>
        <xdr:cNvSpPr/>
      </xdr:nvSpPr>
      <xdr:spPr>
        <a:xfrm>
          <a:off x="3746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100</xdr:row>
      <xdr:rowOff>76200</xdr:rowOff>
    </xdr:from>
    <xdr:to>
      <xdr:col>24</xdr:col>
      <xdr:colOff>63500</xdr:colOff>
      <xdr:row>100</xdr:row>
      <xdr:rowOff>108857</xdr:rowOff>
    </xdr:to>
    <xdr:cxnSp macro="">
      <xdr:nvCxnSpPr>
        <xdr:cNvPr id="424" name="直線コネクタ 423">
          <a:extLst>
            <a:ext uri="{FF2B5EF4-FFF2-40B4-BE49-F238E27FC236}">
              <a16:creationId xmlns:a16="http://schemas.microsoft.com/office/drawing/2014/main" id="{1DC6CC81-5C2E-4BC8-AB5D-9A6F1AC33824}"/>
            </a:ext>
          </a:extLst>
        </xdr:cNvPr>
        <xdr:cNvCxnSpPr/>
      </xdr:nvCxnSpPr>
      <xdr:spPr>
        <a:xfrm>
          <a:off x="3797300" y="17221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164193</xdr:rowOff>
    </xdr:from>
    <xdr:to>
      <xdr:col>15</xdr:col>
      <xdr:colOff>101600</xdr:colOff>
      <xdr:row>100</xdr:row>
      <xdr:rowOff>94343</xdr:rowOff>
    </xdr:to>
    <xdr:sp macro="" textlink="">
      <xdr:nvSpPr>
        <xdr:cNvPr id="425" name="楕円 424">
          <a:extLst>
            <a:ext uri="{FF2B5EF4-FFF2-40B4-BE49-F238E27FC236}">
              <a16:creationId xmlns:a16="http://schemas.microsoft.com/office/drawing/2014/main" id="{EA8022D9-7F81-431C-8DE4-7488DC1D5FF4}"/>
            </a:ext>
          </a:extLst>
        </xdr:cNvPr>
        <xdr:cNvSpPr/>
      </xdr:nvSpPr>
      <xdr:spPr>
        <a:xfrm>
          <a:off x="2857500" y="1713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43543</xdr:rowOff>
    </xdr:from>
    <xdr:to>
      <xdr:col>19</xdr:col>
      <xdr:colOff>177800</xdr:colOff>
      <xdr:row>100</xdr:row>
      <xdr:rowOff>76200</xdr:rowOff>
    </xdr:to>
    <xdr:cxnSp macro="">
      <xdr:nvCxnSpPr>
        <xdr:cNvPr id="426" name="直線コネクタ 425">
          <a:extLst>
            <a:ext uri="{FF2B5EF4-FFF2-40B4-BE49-F238E27FC236}">
              <a16:creationId xmlns:a16="http://schemas.microsoft.com/office/drawing/2014/main" id="{F7269541-ABE5-43D8-B87D-A8B118C44725}"/>
            </a:ext>
          </a:extLst>
        </xdr:cNvPr>
        <xdr:cNvCxnSpPr/>
      </xdr:nvCxnSpPr>
      <xdr:spPr>
        <a:xfrm>
          <a:off x="2908300" y="171885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131536</xdr:rowOff>
    </xdr:from>
    <xdr:to>
      <xdr:col>10</xdr:col>
      <xdr:colOff>165100</xdr:colOff>
      <xdr:row>100</xdr:row>
      <xdr:rowOff>61686</xdr:rowOff>
    </xdr:to>
    <xdr:sp macro="" textlink="">
      <xdr:nvSpPr>
        <xdr:cNvPr id="427" name="楕円 426">
          <a:extLst>
            <a:ext uri="{FF2B5EF4-FFF2-40B4-BE49-F238E27FC236}">
              <a16:creationId xmlns:a16="http://schemas.microsoft.com/office/drawing/2014/main" id="{E4719618-A977-49BC-ABEF-D1B40F99B2A0}"/>
            </a:ext>
          </a:extLst>
        </xdr:cNvPr>
        <xdr:cNvSpPr/>
      </xdr:nvSpPr>
      <xdr:spPr>
        <a:xfrm>
          <a:off x="1968500" y="17105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10886</xdr:rowOff>
    </xdr:from>
    <xdr:to>
      <xdr:col>15</xdr:col>
      <xdr:colOff>50800</xdr:colOff>
      <xdr:row>100</xdr:row>
      <xdr:rowOff>43543</xdr:rowOff>
    </xdr:to>
    <xdr:cxnSp macro="">
      <xdr:nvCxnSpPr>
        <xdr:cNvPr id="428" name="直線コネクタ 427">
          <a:extLst>
            <a:ext uri="{FF2B5EF4-FFF2-40B4-BE49-F238E27FC236}">
              <a16:creationId xmlns:a16="http://schemas.microsoft.com/office/drawing/2014/main" id="{529D2634-D279-4FB7-B39C-AE9BC3298D82}"/>
            </a:ext>
          </a:extLst>
        </xdr:cNvPr>
        <xdr:cNvCxnSpPr/>
      </xdr:nvCxnSpPr>
      <xdr:spPr>
        <a:xfrm>
          <a:off x="2019300" y="17155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98879</xdr:rowOff>
    </xdr:from>
    <xdr:to>
      <xdr:col>6</xdr:col>
      <xdr:colOff>38100</xdr:colOff>
      <xdr:row>100</xdr:row>
      <xdr:rowOff>29029</xdr:rowOff>
    </xdr:to>
    <xdr:sp macro="" textlink="">
      <xdr:nvSpPr>
        <xdr:cNvPr id="429" name="楕円 428">
          <a:extLst>
            <a:ext uri="{FF2B5EF4-FFF2-40B4-BE49-F238E27FC236}">
              <a16:creationId xmlns:a16="http://schemas.microsoft.com/office/drawing/2014/main" id="{74B7B482-8D54-4C49-B597-1731AB65A322}"/>
            </a:ext>
          </a:extLst>
        </xdr:cNvPr>
        <xdr:cNvSpPr/>
      </xdr:nvSpPr>
      <xdr:spPr>
        <a:xfrm>
          <a:off x="1079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99</xdr:row>
      <xdr:rowOff>149679</xdr:rowOff>
    </xdr:from>
    <xdr:to>
      <xdr:col>10</xdr:col>
      <xdr:colOff>114300</xdr:colOff>
      <xdr:row>100</xdr:row>
      <xdr:rowOff>10886</xdr:rowOff>
    </xdr:to>
    <xdr:cxnSp macro="">
      <xdr:nvCxnSpPr>
        <xdr:cNvPr id="430" name="直線コネクタ 429">
          <a:extLst>
            <a:ext uri="{FF2B5EF4-FFF2-40B4-BE49-F238E27FC236}">
              <a16:creationId xmlns:a16="http://schemas.microsoft.com/office/drawing/2014/main" id="{DC47AAD2-4CCB-4994-A15C-A3B3B0D4E97D}"/>
            </a:ext>
          </a:extLst>
        </xdr:cNvPr>
        <xdr:cNvCxnSpPr/>
      </xdr:nvCxnSpPr>
      <xdr:spPr>
        <a:xfrm>
          <a:off x="1130300" y="171232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31" name="n_1aveValue【市民会館】&#10;有形固定資産減価償却率">
          <a:extLst>
            <a:ext uri="{FF2B5EF4-FFF2-40B4-BE49-F238E27FC236}">
              <a16:creationId xmlns:a16="http://schemas.microsoft.com/office/drawing/2014/main" id="{05C964D8-561D-4BBD-A831-278DF9904D2E}"/>
            </a:ext>
          </a:extLst>
        </xdr:cNvPr>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103432</xdr:rowOff>
    </xdr:from>
    <xdr:ext cx="405111" cy="259045"/>
    <xdr:sp macro="" textlink="">
      <xdr:nvSpPr>
        <xdr:cNvPr id="432" name="n_2aveValue【市民会館】&#10;有形固定資産減価償却率">
          <a:extLst>
            <a:ext uri="{FF2B5EF4-FFF2-40B4-BE49-F238E27FC236}">
              <a16:creationId xmlns:a16="http://schemas.microsoft.com/office/drawing/2014/main" id="{C79B8A44-3E17-4F6A-AD89-EC77238BD277}"/>
            </a:ext>
          </a:extLst>
        </xdr:cNvPr>
        <xdr:cNvSpPr txBox="1"/>
      </xdr:nvSpPr>
      <xdr:spPr>
        <a:xfrm>
          <a:off x="2705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98533</xdr:rowOff>
    </xdr:from>
    <xdr:ext cx="405111" cy="259045"/>
    <xdr:sp macro="" textlink="">
      <xdr:nvSpPr>
        <xdr:cNvPr id="433" name="n_3aveValue【市民会館】&#10;有形固定資産減価償却率">
          <a:extLst>
            <a:ext uri="{FF2B5EF4-FFF2-40B4-BE49-F238E27FC236}">
              <a16:creationId xmlns:a16="http://schemas.microsoft.com/office/drawing/2014/main" id="{F0005627-7B4E-4F56-A6DD-7E782ADF75EB}"/>
            </a:ext>
          </a:extLst>
        </xdr:cNvPr>
        <xdr:cNvSpPr txBox="1"/>
      </xdr:nvSpPr>
      <xdr:spPr>
        <a:xfrm>
          <a:off x="1816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95266</xdr:rowOff>
    </xdr:from>
    <xdr:ext cx="405111" cy="259045"/>
    <xdr:sp macro="" textlink="">
      <xdr:nvSpPr>
        <xdr:cNvPr id="434" name="n_4aveValue【市民会館】&#10;有形固定資産減価償却率">
          <a:extLst>
            <a:ext uri="{FF2B5EF4-FFF2-40B4-BE49-F238E27FC236}">
              <a16:creationId xmlns:a16="http://schemas.microsoft.com/office/drawing/2014/main" id="{DBC4D1E9-72DA-4F2B-B3D9-F30F22F31DE2}"/>
            </a:ext>
          </a:extLst>
        </xdr:cNvPr>
        <xdr:cNvSpPr txBox="1"/>
      </xdr:nvSpPr>
      <xdr:spPr>
        <a:xfrm>
          <a:off x="927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143527</xdr:rowOff>
    </xdr:from>
    <xdr:ext cx="340478" cy="259045"/>
    <xdr:sp macro="" textlink="">
      <xdr:nvSpPr>
        <xdr:cNvPr id="435" name="n_1mainValue【市民会館】&#10;有形固定資産減価償却率">
          <a:extLst>
            <a:ext uri="{FF2B5EF4-FFF2-40B4-BE49-F238E27FC236}">
              <a16:creationId xmlns:a16="http://schemas.microsoft.com/office/drawing/2014/main" id="{F474395E-CD2F-4556-8961-61CCA4934C6C}"/>
            </a:ext>
          </a:extLst>
        </xdr:cNvPr>
        <xdr:cNvSpPr txBox="1"/>
      </xdr:nvSpPr>
      <xdr:spPr>
        <a:xfrm>
          <a:off x="3614361" y="1694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110870</xdr:rowOff>
    </xdr:from>
    <xdr:ext cx="340478" cy="259045"/>
    <xdr:sp macro="" textlink="">
      <xdr:nvSpPr>
        <xdr:cNvPr id="436" name="n_2mainValue【市民会館】&#10;有形固定資産減価償却率">
          <a:extLst>
            <a:ext uri="{FF2B5EF4-FFF2-40B4-BE49-F238E27FC236}">
              <a16:creationId xmlns:a16="http://schemas.microsoft.com/office/drawing/2014/main" id="{DF193EB5-ACCC-4482-B56A-31BE25C51018}"/>
            </a:ext>
          </a:extLst>
        </xdr:cNvPr>
        <xdr:cNvSpPr txBox="1"/>
      </xdr:nvSpPr>
      <xdr:spPr>
        <a:xfrm>
          <a:off x="2738061" y="169129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78213</xdr:rowOff>
    </xdr:from>
    <xdr:ext cx="340478" cy="259045"/>
    <xdr:sp macro="" textlink="">
      <xdr:nvSpPr>
        <xdr:cNvPr id="437" name="n_3mainValue【市民会館】&#10;有形固定資産減価償却率">
          <a:extLst>
            <a:ext uri="{FF2B5EF4-FFF2-40B4-BE49-F238E27FC236}">
              <a16:creationId xmlns:a16="http://schemas.microsoft.com/office/drawing/2014/main" id="{A42D4B69-D820-4A66-B40F-F36FC1E92CE2}"/>
            </a:ext>
          </a:extLst>
        </xdr:cNvPr>
        <xdr:cNvSpPr txBox="1"/>
      </xdr:nvSpPr>
      <xdr:spPr>
        <a:xfrm>
          <a:off x="1849061" y="168803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45556</xdr:rowOff>
    </xdr:from>
    <xdr:ext cx="340478" cy="259045"/>
    <xdr:sp macro="" textlink="">
      <xdr:nvSpPr>
        <xdr:cNvPr id="438" name="n_4mainValue【市民会館】&#10;有形固定資産減価償却率">
          <a:extLst>
            <a:ext uri="{FF2B5EF4-FFF2-40B4-BE49-F238E27FC236}">
              <a16:creationId xmlns:a16="http://schemas.microsoft.com/office/drawing/2014/main" id="{1EE50A60-76C6-47BF-9B70-1D34AF7D8B0B}"/>
            </a:ext>
          </a:extLst>
        </xdr:cNvPr>
        <xdr:cNvSpPr txBox="1"/>
      </xdr:nvSpPr>
      <xdr:spPr>
        <a:xfrm>
          <a:off x="960061" y="168476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9" name="正方形/長方形 438">
          <a:extLst>
            <a:ext uri="{FF2B5EF4-FFF2-40B4-BE49-F238E27FC236}">
              <a16:creationId xmlns:a16="http://schemas.microsoft.com/office/drawing/2014/main" id="{C66D80D8-647C-41D2-BD8A-9B3587DD26F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0" name="正方形/長方形 439">
          <a:extLst>
            <a:ext uri="{FF2B5EF4-FFF2-40B4-BE49-F238E27FC236}">
              <a16:creationId xmlns:a16="http://schemas.microsoft.com/office/drawing/2014/main" id="{E040EECF-D4F8-42A4-918B-E6F69A625A7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1" name="正方形/長方形 440">
          <a:extLst>
            <a:ext uri="{FF2B5EF4-FFF2-40B4-BE49-F238E27FC236}">
              <a16:creationId xmlns:a16="http://schemas.microsoft.com/office/drawing/2014/main" id="{55DF132C-CA18-4B23-8199-3DECCDAA11B6}"/>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2" name="正方形/長方形 441">
          <a:extLst>
            <a:ext uri="{FF2B5EF4-FFF2-40B4-BE49-F238E27FC236}">
              <a16:creationId xmlns:a16="http://schemas.microsoft.com/office/drawing/2014/main" id="{78D25BFC-62C5-42A7-A557-6FC4A39505C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3" name="正方形/長方形 442">
          <a:extLst>
            <a:ext uri="{FF2B5EF4-FFF2-40B4-BE49-F238E27FC236}">
              <a16:creationId xmlns:a16="http://schemas.microsoft.com/office/drawing/2014/main" id="{4EC6630B-546F-40C5-8AE6-135904EB243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4" name="正方形/長方形 443">
          <a:extLst>
            <a:ext uri="{FF2B5EF4-FFF2-40B4-BE49-F238E27FC236}">
              <a16:creationId xmlns:a16="http://schemas.microsoft.com/office/drawing/2014/main" id="{973A13C6-A185-4DC2-983A-AC919F288DA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5" name="正方形/長方形 444">
          <a:extLst>
            <a:ext uri="{FF2B5EF4-FFF2-40B4-BE49-F238E27FC236}">
              <a16:creationId xmlns:a16="http://schemas.microsoft.com/office/drawing/2014/main" id="{950FA3BF-42F2-4012-A964-C8BF2CCB899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6" name="正方形/長方形 445">
          <a:extLst>
            <a:ext uri="{FF2B5EF4-FFF2-40B4-BE49-F238E27FC236}">
              <a16:creationId xmlns:a16="http://schemas.microsoft.com/office/drawing/2014/main" id="{1D0AA41C-5985-4659-A9E8-E6A0E429B206}"/>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7" name="テキスト ボックス 446">
          <a:extLst>
            <a:ext uri="{FF2B5EF4-FFF2-40B4-BE49-F238E27FC236}">
              <a16:creationId xmlns:a16="http://schemas.microsoft.com/office/drawing/2014/main" id="{16381C8E-815E-40EB-88E8-9EF159CB796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8" name="直線コネクタ 447">
          <a:extLst>
            <a:ext uri="{FF2B5EF4-FFF2-40B4-BE49-F238E27FC236}">
              <a16:creationId xmlns:a16="http://schemas.microsoft.com/office/drawing/2014/main" id="{B634C086-4C74-4410-A135-3F74984CC08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9" name="直線コネクタ 448">
          <a:extLst>
            <a:ext uri="{FF2B5EF4-FFF2-40B4-BE49-F238E27FC236}">
              <a16:creationId xmlns:a16="http://schemas.microsoft.com/office/drawing/2014/main" id="{E0ACA185-BD78-46B4-8B38-ED5A36B63CE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0" name="テキスト ボックス 449">
          <a:extLst>
            <a:ext uri="{FF2B5EF4-FFF2-40B4-BE49-F238E27FC236}">
              <a16:creationId xmlns:a16="http://schemas.microsoft.com/office/drawing/2014/main" id="{F4E534B3-47F9-4285-AB02-46D6935B2CB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1" name="直線コネクタ 450">
          <a:extLst>
            <a:ext uri="{FF2B5EF4-FFF2-40B4-BE49-F238E27FC236}">
              <a16:creationId xmlns:a16="http://schemas.microsoft.com/office/drawing/2014/main" id="{29E07429-5B6F-4088-A826-23C1B3F875F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2" name="テキスト ボックス 451">
          <a:extLst>
            <a:ext uri="{FF2B5EF4-FFF2-40B4-BE49-F238E27FC236}">
              <a16:creationId xmlns:a16="http://schemas.microsoft.com/office/drawing/2014/main" id="{678D3CF4-15D7-4509-8138-F7D42B20977C}"/>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3" name="直線コネクタ 452">
          <a:extLst>
            <a:ext uri="{FF2B5EF4-FFF2-40B4-BE49-F238E27FC236}">
              <a16:creationId xmlns:a16="http://schemas.microsoft.com/office/drawing/2014/main" id="{04AD0DEE-1443-4B3A-84F7-2FA5EDC01374}"/>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4" name="テキスト ボックス 453">
          <a:extLst>
            <a:ext uri="{FF2B5EF4-FFF2-40B4-BE49-F238E27FC236}">
              <a16:creationId xmlns:a16="http://schemas.microsoft.com/office/drawing/2014/main" id="{955C5825-E3CF-487E-83A2-78BE55D6EE74}"/>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5" name="直線コネクタ 454">
          <a:extLst>
            <a:ext uri="{FF2B5EF4-FFF2-40B4-BE49-F238E27FC236}">
              <a16:creationId xmlns:a16="http://schemas.microsoft.com/office/drawing/2014/main" id="{28909129-E378-461E-AC37-62B7DF8F2DAD}"/>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6" name="テキスト ボックス 455">
          <a:extLst>
            <a:ext uri="{FF2B5EF4-FFF2-40B4-BE49-F238E27FC236}">
              <a16:creationId xmlns:a16="http://schemas.microsoft.com/office/drawing/2014/main" id="{70DBB734-63E7-4035-9CF6-45FCD50FA13E}"/>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7" name="直線コネクタ 456">
          <a:extLst>
            <a:ext uri="{FF2B5EF4-FFF2-40B4-BE49-F238E27FC236}">
              <a16:creationId xmlns:a16="http://schemas.microsoft.com/office/drawing/2014/main" id="{0632CAF8-EC8C-477E-BA22-5CB8BCE7781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8" name="テキスト ボックス 457">
          <a:extLst>
            <a:ext uri="{FF2B5EF4-FFF2-40B4-BE49-F238E27FC236}">
              <a16:creationId xmlns:a16="http://schemas.microsoft.com/office/drawing/2014/main" id="{F7F1551B-F41E-4326-ABB7-C5E219659D05}"/>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a:extLst>
            <a:ext uri="{FF2B5EF4-FFF2-40B4-BE49-F238E27FC236}">
              <a16:creationId xmlns:a16="http://schemas.microsoft.com/office/drawing/2014/main" id="{C240551B-9A20-4BD8-A6CD-56F55EB21E83}"/>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a:extLst>
            <a:ext uri="{FF2B5EF4-FFF2-40B4-BE49-F238E27FC236}">
              <a16:creationId xmlns:a16="http://schemas.microsoft.com/office/drawing/2014/main" id="{36B4EF9F-793C-4FCE-BC57-3D8FD969A7B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a:extLst>
            <a:ext uri="{FF2B5EF4-FFF2-40B4-BE49-F238E27FC236}">
              <a16:creationId xmlns:a16="http://schemas.microsoft.com/office/drawing/2014/main" id="{15D4B477-1A54-4349-92CC-4B8C10844505}"/>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146686</xdr:rowOff>
    </xdr:from>
    <xdr:to>
      <xdr:col>54</xdr:col>
      <xdr:colOff>189865</xdr:colOff>
      <xdr:row>108</xdr:row>
      <xdr:rowOff>131445</xdr:rowOff>
    </xdr:to>
    <xdr:cxnSp macro="">
      <xdr:nvCxnSpPr>
        <xdr:cNvPr id="462" name="直線コネクタ 461">
          <a:extLst>
            <a:ext uri="{FF2B5EF4-FFF2-40B4-BE49-F238E27FC236}">
              <a16:creationId xmlns:a16="http://schemas.microsoft.com/office/drawing/2014/main" id="{B7A74998-8170-4263-87E6-3F426BB68DD8}"/>
            </a:ext>
          </a:extLst>
        </xdr:cNvPr>
        <xdr:cNvCxnSpPr/>
      </xdr:nvCxnSpPr>
      <xdr:spPr>
        <a:xfrm flipV="1">
          <a:off x="10476865" y="17120236"/>
          <a:ext cx="0" cy="15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135272</xdr:rowOff>
    </xdr:from>
    <xdr:ext cx="469744" cy="259045"/>
    <xdr:sp macro="" textlink="">
      <xdr:nvSpPr>
        <xdr:cNvPr id="463" name="【市民会館】&#10;一人当たり面積最小値テキスト">
          <a:extLst>
            <a:ext uri="{FF2B5EF4-FFF2-40B4-BE49-F238E27FC236}">
              <a16:creationId xmlns:a16="http://schemas.microsoft.com/office/drawing/2014/main" id="{0584BACE-ACE1-4F6E-BE05-A3390405BC34}"/>
            </a:ext>
          </a:extLst>
        </xdr:cNvPr>
        <xdr:cNvSpPr txBox="1"/>
      </xdr:nvSpPr>
      <xdr:spPr>
        <a:xfrm>
          <a:off x="10515600" y="1865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131445</xdr:rowOff>
    </xdr:from>
    <xdr:to>
      <xdr:col>55</xdr:col>
      <xdr:colOff>88900</xdr:colOff>
      <xdr:row>108</xdr:row>
      <xdr:rowOff>131445</xdr:rowOff>
    </xdr:to>
    <xdr:cxnSp macro="">
      <xdr:nvCxnSpPr>
        <xdr:cNvPr id="464" name="直線コネクタ 463">
          <a:extLst>
            <a:ext uri="{FF2B5EF4-FFF2-40B4-BE49-F238E27FC236}">
              <a16:creationId xmlns:a16="http://schemas.microsoft.com/office/drawing/2014/main" id="{2A47B930-66C3-44D0-8EE9-81D6F8EE7BDA}"/>
            </a:ext>
          </a:extLst>
        </xdr:cNvPr>
        <xdr:cNvCxnSpPr/>
      </xdr:nvCxnSpPr>
      <xdr:spPr>
        <a:xfrm>
          <a:off x="10388600" y="1864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93363</xdr:rowOff>
    </xdr:from>
    <xdr:ext cx="469744" cy="259045"/>
    <xdr:sp macro="" textlink="">
      <xdr:nvSpPr>
        <xdr:cNvPr id="465" name="【市民会館】&#10;一人当たり面積最大値テキスト">
          <a:extLst>
            <a:ext uri="{FF2B5EF4-FFF2-40B4-BE49-F238E27FC236}">
              <a16:creationId xmlns:a16="http://schemas.microsoft.com/office/drawing/2014/main" id="{83AA855E-DC45-495D-8F8F-340F41EF27C4}"/>
            </a:ext>
          </a:extLst>
        </xdr:cNvPr>
        <xdr:cNvSpPr txBox="1"/>
      </xdr:nvSpPr>
      <xdr:spPr>
        <a:xfrm>
          <a:off x="10515600" y="1689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146686</xdr:rowOff>
    </xdr:from>
    <xdr:to>
      <xdr:col>55</xdr:col>
      <xdr:colOff>88900</xdr:colOff>
      <xdr:row>99</xdr:row>
      <xdr:rowOff>146686</xdr:rowOff>
    </xdr:to>
    <xdr:cxnSp macro="">
      <xdr:nvCxnSpPr>
        <xdr:cNvPr id="466" name="直線コネクタ 465">
          <a:extLst>
            <a:ext uri="{FF2B5EF4-FFF2-40B4-BE49-F238E27FC236}">
              <a16:creationId xmlns:a16="http://schemas.microsoft.com/office/drawing/2014/main" id="{B29E0D8D-B5D6-40D5-AB99-BD54BA3953DF}"/>
            </a:ext>
          </a:extLst>
        </xdr:cNvPr>
        <xdr:cNvCxnSpPr/>
      </xdr:nvCxnSpPr>
      <xdr:spPr>
        <a:xfrm>
          <a:off x="10388600" y="1712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67" name="【市民会館】&#10;一人当たり面積平均値テキスト">
          <a:extLst>
            <a:ext uri="{FF2B5EF4-FFF2-40B4-BE49-F238E27FC236}">
              <a16:creationId xmlns:a16="http://schemas.microsoft.com/office/drawing/2014/main" id="{E4548D57-E234-4ACD-A185-9812505AD4B2}"/>
            </a:ext>
          </a:extLst>
        </xdr:cNvPr>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86361</xdr:rowOff>
    </xdr:from>
    <xdr:to>
      <xdr:col>55</xdr:col>
      <xdr:colOff>50800</xdr:colOff>
      <xdr:row>107</xdr:row>
      <xdr:rowOff>16511</xdr:rowOff>
    </xdr:to>
    <xdr:sp macro="" textlink="">
      <xdr:nvSpPr>
        <xdr:cNvPr id="468" name="フローチャート: 判断 467">
          <a:extLst>
            <a:ext uri="{FF2B5EF4-FFF2-40B4-BE49-F238E27FC236}">
              <a16:creationId xmlns:a16="http://schemas.microsoft.com/office/drawing/2014/main" id="{1CB4617F-45B8-48D3-AB36-954E99AE5267}"/>
            </a:ext>
          </a:extLst>
        </xdr:cNvPr>
        <xdr:cNvSpPr/>
      </xdr:nvSpPr>
      <xdr:spPr>
        <a:xfrm>
          <a:off x="104267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101600</xdr:rowOff>
    </xdr:from>
    <xdr:to>
      <xdr:col>50</xdr:col>
      <xdr:colOff>165100</xdr:colOff>
      <xdr:row>107</xdr:row>
      <xdr:rowOff>31750</xdr:rowOff>
    </xdr:to>
    <xdr:sp macro="" textlink="">
      <xdr:nvSpPr>
        <xdr:cNvPr id="469" name="フローチャート: 判断 468">
          <a:extLst>
            <a:ext uri="{FF2B5EF4-FFF2-40B4-BE49-F238E27FC236}">
              <a16:creationId xmlns:a16="http://schemas.microsoft.com/office/drawing/2014/main" id="{DBCF9CB3-1B24-4AF3-AE45-3E502C6AE70A}"/>
            </a:ext>
          </a:extLst>
        </xdr:cNvPr>
        <xdr:cNvSpPr/>
      </xdr:nvSpPr>
      <xdr:spPr>
        <a:xfrm>
          <a:off x="9588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111125</xdr:rowOff>
    </xdr:from>
    <xdr:to>
      <xdr:col>46</xdr:col>
      <xdr:colOff>38100</xdr:colOff>
      <xdr:row>107</xdr:row>
      <xdr:rowOff>41275</xdr:rowOff>
    </xdr:to>
    <xdr:sp macro="" textlink="">
      <xdr:nvSpPr>
        <xdr:cNvPr id="470" name="フローチャート: 判断 469">
          <a:extLst>
            <a:ext uri="{FF2B5EF4-FFF2-40B4-BE49-F238E27FC236}">
              <a16:creationId xmlns:a16="http://schemas.microsoft.com/office/drawing/2014/main" id="{E972E6F3-7F77-433D-8A05-8DCA9278091C}"/>
            </a:ext>
          </a:extLst>
        </xdr:cNvPr>
        <xdr:cNvSpPr/>
      </xdr:nvSpPr>
      <xdr:spPr>
        <a:xfrm>
          <a:off x="8699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1" name="フローチャート: 判断 470">
          <a:extLst>
            <a:ext uri="{FF2B5EF4-FFF2-40B4-BE49-F238E27FC236}">
              <a16:creationId xmlns:a16="http://schemas.microsoft.com/office/drawing/2014/main" id="{14C99FE3-AF90-4C54-A46F-CB3CE401AC74}"/>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99695</xdr:rowOff>
    </xdr:from>
    <xdr:to>
      <xdr:col>36</xdr:col>
      <xdr:colOff>165100</xdr:colOff>
      <xdr:row>107</xdr:row>
      <xdr:rowOff>29845</xdr:rowOff>
    </xdr:to>
    <xdr:sp macro="" textlink="">
      <xdr:nvSpPr>
        <xdr:cNvPr id="472" name="フローチャート: 判断 471">
          <a:extLst>
            <a:ext uri="{FF2B5EF4-FFF2-40B4-BE49-F238E27FC236}">
              <a16:creationId xmlns:a16="http://schemas.microsoft.com/office/drawing/2014/main" id="{9751A1E0-265D-442B-82B2-2E9E6581E4F2}"/>
            </a:ext>
          </a:extLst>
        </xdr:cNvPr>
        <xdr:cNvSpPr/>
      </xdr:nvSpPr>
      <xdr:spPr>
        <a:xfrm>
          <a:off x="6921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D12D01B-885C-4CDB-A650-AD4CD3C0A96F}"/>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793E1A39-03EC-4562-824E-C809FE9464C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7B4093AF-16AF-451C-94D8-777DA971D7E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D39285EB-EC4A-475C-ACD5-36A0B7890127}"/>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EF51FF33-E116-4EFD-B57D-679CA9F17AF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80645</xdr:rowOff>
    </xdr:from>
    <xdr:to>
      <xdr:col>55</xdr:col>
      <xdr:colOff>50800</xdr:colOff>
      <xdr:row>107</xdr:row>
      <xdr:rowOff>10795</xdr:rowOff>
    </xdr:to>
    <xdr:sp macro="" textlink="">
      <xdr:nvSpPr>
        <xdr:cNvPr id="478" name="楕円 477">
          <a:extLst>
            <a:ext uri="{FF2B5EF4-FFF2-40B4-BE49-F238E27FC236}">
              <a16:creationId xmlns:a16="http://schemas.microsoft.com/office/drawing/2014/main" id="{95FA8251-BD3E-4B07-9B11-ED989195BB9C}"/>
            </a:ext>
          </a:extLst>
        </xdr:cNvPr>
        <xdr:cNvSpPr/>
      </xdr:nvSpPr>
      <xdr:spPr>
        <a:xfrm>
          <a:off x="10426700" y="1825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103522</xdr:rowOff>
    </xdr:from>
    <xdr:ext cx="469744" cy="259045"/>
    <xdr:sp macro="" textlink="">
      <xdr:nvSpPr>
        <xdr:cNvPr id="479" name="【市民会館】&#10;一人当たり面積該当値テキスト">
          <a:extLst>
            <a:ext uri="{FF2B5EF4-FFF2-40B4-BE49-F238E27FC236}">
              <a16:creationId xmlns:a16="http://schemas.microsoft.com/office/drawing/2014/main" id="{F6DD5923-8BC8-4CE3-A54B-BB1CF2E86E6A}"/>
            </a:ext>
          </a:extLst>
        </xdr:cNvPr>
        <xdr:cNvSpPr txBox="1"/>
      </xdr:nvSpPr>
      <xdr:spPr>
        <a:xfrm>
          <a:off x="10515600" y="1810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88264</xdr:rowOff>
    </xdr:from>
    <xdr:to>
      <xdr:col>50</xdr:col>
      <xdr:colOff>165100</xdr:colOff>
      <xdr:row>107</xdr:row>
      <xdr:rowOff>18414</xdr:rowOff>
    </xdr:to>
    <xdr:sp macro="" textlink="">
      <xdr:nvSpPr>
        <xdr:cNvPr id="480" name="楕円 479">
          <a:extLst>
            <a:ext uri="{FF2B5EF4-FFF2-40B4-BE49-F238E27FC236}">
              <a16:creationId xmlns:a16="http://schemas.microsoft.com/office/drawing/2014/main" id="{724EF0DD-585B-4433-89EB-7B468229FC1E}"/>
            </a:ext>
          </a:extLst>
        </xdr:cNvPr>
        <xdr:cNvSpPr/>
      </xdr:nvSpPr>
      <xdr:spPr>
        <a:xfrm>
          <a:off x="9588500" y="182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131445</xdr:rowOff>
    </xdr:from>
    <xdr:to>
      <xdr:col>55</xdr:col>
      <xdr:colOff>0</xdr:colOff>
      <xdr:row>106</xdr:row>
      <xdr:rowOff>139064</xdr:rowOff>
    </xdr:to>
    <xdr:cxnSp macro="">
      <xdr:nvCxnSpPr>
        <xdr:cNvPr id="481" name="直線コネクタ 480">
          <a:extLst>
            <a:ext uri="{FF2B5EF4-FFF2-40B4-BE49-F238E27FC236}">
              <a16:creationId xmlns:a16="http://schemas.microsoft.com/office/drawing/2014/main" id="{B9A99B98-5172-4D18-BCE2-C2C7D1945C2E}"/>
            </a:ext>
          </a:extLst>
        </xdr:cNvPr>
        <xdr:cNvCxnSpPr/>
      </xdr:nvCxnSpPr>
      <xdr:spPr>
        <a:xfrm flipV="1">
          <a:off x="9639300" y="1830514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93980</xdr:rowOff>
    </xdr:from>
    <xdr:to>
      <xdr:col>46</xdr:col>
      <xdr:colOff>38100</xdr:colOff>
      <xdr:row>107</xdr:row>
      <xdr:rowOff>24130</xdr:rowOff>
    </xdr:to>
    <xdr:sp macro="" textlink="">
      <xdr:nvSpPr>
        <xdr:cNvPr id="482" name="楕円 481">
          <a:extLst>
            <a:ext uri="{FF2B5EF4-FFF2-40B4-BE49-F238E27FC236}">
              <a16:creationId xmlns:a16="http://schemas.microsoft.com/office/drawing/2014/main" id="{4C3372EC-38D3-4115-A782-4A5A31B6DEDC}"/>
            </a:ext>
          </a:extLst>
        </xdr:cNvPr>
        <xdr:cNvSpPr/>
      </xdr:nvSpPr>
      <xdr:spPr>
        <a:xfrm>
          <a:off x="8699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139064</xdr:rowOff>
    </xdr:from>
    <xdr:to>
      <xdr:col>50</xdr:col>
      <xdr:colOff>114300</xdr:colOff>
      <xdr:row>106</xdr:row>
      <xdr:rowOff>144780</xdr:rowOff>
    </xdr:to>
    <xdr:cxnSp macro="">
      <xdr:nvCxnSpPr>
        <xdr:cNvPr id="483" name="直線コネクタ 482">
          <a:extLst>
            <a:ext uri="{FF2B5EF4-FFF2-40B4-BE49-F238E27FC236}">
              <a16:creationId xmlns:a16="http://schemas.microsoft.com/office/drawing/2014/main" id="{1AFDE1BA-3454-4976-8014-FB7B97EC9CC4}"/>
            </a:ext>
          </a:extLst>
        </xdr:cNvPr>
        <xdr:cNvCxnSpPr/>
      </xdr:nvCxnSpPr>
      <xdr:spPr>
        <a:xfrm flipV="1">
          <a:off x="8750300" y="183127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99695</xdr:rowOff>
    </xdr:from>
    <xdr:to>
      <xdr:col>41</xdr:col>
      <xdr:colOff>101600</xdr:colOff>
      <xdr:row>107</xdr:row>
      <xdr:rowOff>29845</xdr:rowOff>
    </xdr:to>
    <xdr:sp macro="" textlink="">
      <xdr:nvSpPr>
        <xdr:cNvPr id="484" name="楕円 483">
          <a:extLst>
            <a:ext uri="{FF2B5EF4-FFF2-40B4-BE49-F238E27FC236}">
              <a16:creationId xmlns:a16="http://schemas.microsoft.com/office/drawing/2014/main" id="{B436587D-DD25-42CB-9FE2-5AD5B38137F8}"/>
            </a:ext>
          </a:extLst>
        </xdr:cNvPr>
        <xdr:cNvSpPr/>
      </xdr:nvSpPr>
      <xdr:spPr>
        <a:xfrm>
          <a:off x="78105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144780</xdr:rowOff>
    </xdr:from>
    <xdr:to>
      <xdr:col>45</xdr:col>
      <xdr:colOff>177800</xdr:colOff>
      <xdr:row>106</xdr:row>
      <xdr:rowOff>150495</xdr:rowOff>
    </xdr:to>
    <xdr:cxnSp macro="">
      <xdr:nvCxnSpPr>
        <xdr:cNvPr id="485" name="直線コネクタ 484">
          <a:extLst>
            <a:ext uri="{FF2B5EF4-FFF2-40B4-BE49-F238E27FC236}">
              <a16:creationId xmlns:a16="http://schemas.microsoft.com/office/drawing/2014/main" id="{708E6424-96BD-4CFE-A51F-FA6E116C7285}"/>
            </a:ext>
          </a:extLst>
        </xdr:cNvPr>
        <xdr:cNvCxnSpPr/>
      </xdr:nvCxnSpPr>
      <xdr:spPr>
        <a:xfrm flipV="1">
          <a:off x="7861300" y="183184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105411</xdr:rowOff>
    </xdr:from>
    <xdr:to>
      <xdr:col>36</xdr:col>
      <xdr:colOff>165100</xdr:colOff>
      <xdr:row>107</xdr:row>
      <xdr:rowOff>35561</xdr:rowOff>
    </xdr:to>
    <xdr:sp macro="" textlink="">
      <xdr:nvSpPr>
        <xdr:cNvPr id="486" name="楕円 485">
          <a:extLst>
            <a:ext uri="{FF2B5EF4-FFF2-40B4-BE49-F238E27FC236}">
              <a16:creationId xmlns:a16="http://schemas.microsoft.com/office/drawing/2014/main" id="{9D97A426-5DA6-4AEF-9305-A796D8FD4E51}"/>
            </a:ext>
          </a:extLst>
        </xdr:cNvPr>
        <xdr:cNvSpPr/>
      </xdr:nvSpPr>
      <xdr:spPr>
        <a:xfrm>
          <a:off x="6921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150495</xdr:rowOff>
    </xdr:from>
    <xdr:to>
      <xdr:col>41</xdr:col>
      <xdr:colOff>50800</xdr:colOff>
      <xdr:row>106</xdr:row>
      <xdr:rowOff>156211</xdr:rowOff>
    </xdr:to>
    <xdr:cxnSp macro="">
      <xdr:nvCxnSpPr>
        <xdr:cNvPr id="487" name="直線コネクタ 486">
          <a:extLst>
            <a:ext uri="{FF2B5EF4-FFF2-40B4-BE49-F238E27FC236}">
              <a16:creationId xmlns:a16="http://schemas.microsoft.com/office/drawing/2014/main" id="{33838836-A3DD-45BA-A904-64A4DDD65DD5}"/>
            </a:ext>
          </a:extLst>
        </xdr:cNvPr>
        <xdr:cNvCxnSpPr/>
      </xdr:nvCxnSpPr>
      <xdr:spPr>
        <a:xfrm flipV="1">
          <a:off x="6972300" y="18324195"/>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22877</xdr:rowOff>
    </xdr:from>
    <xdr:ext cx="469744" cy="259045"/>
    <xdr:sp macro="" textlink="">
      <xdr:nvSpPr>
        <xdr:cNvPr id="488" name="n_1aveValue【市民会館】&#10;一人当たり面積">
          <a:extLst>
            <a:ext uri="{FF2B5EF4-FFF2-40B4-BE49-F238E27FC236}">
              <a16:creationId xmlns:a16="http://schemas.microsoft.com/office/drawing/2014/main" id="{310A48A8-BB72-480C-A105-92F657953F09}"/>
            </a:ext>
          </a:extLst>
        </xdr:cNvPr>
        <xdr:cNvSpPr txBox="1"/>
      </xdr:nvSpPr>
      <xdr:spPr>
        <a:xfrm>
          <a:off x="93917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32402</xdr:rowOff>
    </xdr:from>
    <xdr:ext cx="469744" cy="259045"/>
    <xdr:sp macro="" textlink="">
      <xdr:nvSpPr>
        <xdr:cNvPr id="489" name="n_2aveValue【市民会館】&#10;一人当たり面積">
          <a:extLst>
            <a:ext uri="{FF2B5EF4-FFF2-40B4-BE49-F238E27FC236}">
              <a16:creationId xmlns:a16="http://schemas.microsoft.com/office/drawing/2014/main" id="{DAE58EF0-724E-4CD7-AAD1-E07869C74253}"/>
            </a:ext>
          </a:extLst>
        </xdr:cNvPr>
        <xdr:cNvSpPr txBox="1"/>
      </xdr:nvSpPr>
      <xdr:spPr>
        <a:xfrm>
          <a:off x="8515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90" name="n_3aveValue【市民会館】&#10;一人当たり面積">
          <a:extLst>
            <a:ext uri="{FF2B5EF4-FFF2-40B4-BE49-F238E27FC236}">
              <a16:creationId xmlns:a16="http://schemas.microsoft.com/office/drawing/2014/main" id="{D8F10B11-59FC-4265-A07B-B23DEC21EEB1}"/>
            </a:ext>
          </a:extLst>
        </xdr:cNvPr>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46372</xdr:rowOff>
    </xdr:from>
    <xdr:ext cx="469744" cy="259045"/>
    <xdr:sp macro="" textlink="">
      <xdr:nvSpPr>
        <xdr:cNvPr id="491" name="n_4aveValue【市民会館】&#10;一人当たり面積">
          <a:extLst>
            <a:ext uri="{FF2B5EF4-FFF2-40B4-BE49-F238E27FC236}">
              <a16:creationId xmlns:a16="http://schemas.microsoft.com/office/drawing/2014/main" id="{CC1EC4A6-F3C4-4F51-BCC3-601DE1D839D6}"/>
            </a:ext>
          </a:extLst>
        </xdr:cNvPr>
        <xdr:cNvSpPr txBox="1"/>
      </xdr:nvSpPr>
      <xdr:spPr>
        <a:xfrm>
          <a:off x="6737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34941</xdr:rowOff>
    </xdr:from>
    <xdr:ext cx="469744" cy="259045"/>
    <xdr:sp macro="" textlink="">
      <xdr:nvSpPr>
        <xdr:cNvPr id="492" name="n_1mainValue【市民会館】&#10;一人当たり面積">
          <a:extLst>
            <a:ext uri="{FF2B5EF4-FFF2-40B4-BE49-F238E27FC236}">
              <a16:creationId xmlns:a16="http://schemas.microsoft.com/office/drawing/2014/main" id="{34ED00FB-4BDE-47B0-9DE8-F6FD2BA0176D}"/>
            </a:ext>
          </a:extLst>
        </xdr:cNvPr>
        <xdr:cNvSpPr txBox="1"/>
      </xdr:nvSpPr>
      <xdr:spPr>
        <a:xfrm>
          <a:off x="9391727" y="180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40657</xdr:rowOff>
    </xdr:from>
    <xdr:ext cx="469744" cy="259045"/>
    <xdr:sp macro="" textlink="">
      <xdr:nvSpPr>
        <xdr:cNvPr id="493" name="n_2mainValue【市民会館】&#10;一人当たり面積">
          <a:extLst>
            <a:ext uri="{FF2B5EF4-FFF2-40B4-BE49-F238E27FC236}">
              <a16:creationId xmlns:a16="http://schemas.microsoft.com/office/drawing/2014/main" id="{2076A8B0-55B1-4CCD-B130-2FD8239D9B3B}"/>
            </a:ext>
          </a:extLst>
        </xdr:cNvPr>
        <xdr:cNvSpPr txBox="1"/>
      </xdr:nvSpPr>
      <xdr:spPr>
        <a:xfrm>
          <a:off x="8515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46372</xdr:rowOff>
    </xdr:from>
    <xdr:ext cx="469744" cy="259045"/>
    <xdr:sp macro="" textlink="">
      <xdr:nvSpPr>
        <xdr:cNvPr id="494" name="n_3mainValue【市民会館】&#10;一人当たり面積">
          <a:extLst>
            <a:ext uri="{FF2B5EF4-FFF2-40B4-BE49-F238E27FC236}">
              <a16:creationId xmlns:a16="http://schemas.microsoft.com/office/drawing/2014/main" id="{8204B176-2B8C-4B76-B6FB-1DD8FC184FE1}"/>
            </a:ext>
          </a:extLst>
        </xdr:cNvPr>
        <xdr:cNvSpPr txBox="1"/>
      </xdr:nvSpPr>
      <xdr:spPr>
        <a:xfrm>
          <a:off x="7626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26688</xdr:rowOff>
    </xdr:from>
    <xdr:ext cx="469744" cy="259045"/>
    <xdr:sp macro="" textlink="">
      <xdr:nvSpPr>
        <xdr:cNvPr id="495" name="n_4mainValue【市民会館】&#10;一人当たり面積">
          <a:extLst>
            <a:ext uri="{FF2B5EF4-FFF2-40B4-BE49-F238E27FC236}">
              <a16:creationId xmlns:a16="http://schemas.microsoft.com/office/drawing/2014/main" id="{A47BAAFF-5FFF-418D-96CF-84EBC58B53CB}"/>
            </a:ext>
          </a:extLst>
        </xdr:cNvPr>
        <xdr:cNvSpPr txBox="1"/>
      </xdr:nvSpPr>
      <xdr:spPr>
        <a:xfrm>
          <a:off x="67374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a:extLst>
            <a:ext uri="{FF2B5EF4-FFF2-40B4-BE49-F238E27FC236}">
              <a16:creationId xmlns:a16="http://schemas.microsoft.com/office/drawing/2014/main" id="{3F50ED2F-998B-4F15-8A3A-7C616F2D6F7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a:extLst>
            <a:ext uri="{FF2B5EF4-FFF2-40B4-BE49-F238E27FC236}">
              <a16:creationId xmlns:a16="http://schemas.microsoft.com/office/drawing/2014/main" id="{691550BB-2F32-4E14-BA68-30CAF77FCD6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a:extLst>
            <a:ext uri="{FF2B5EF4-FFF2-40B4-BE49-F238E27FC236}">
              <a16:creationId xmlns:a16="http://schemas.microsoft.com/office/drawing/2014/main" id="{A21295C0-EACD-420E-B84D-32D6270F87F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a:extLst>
            <a:ext uri="{FF2B5EF4-FFF2-40B4-BE49-F238E27FC236}">
              <a16:creationId xmlns:a16="http://schemas.microsoft.com/office/drawing/2014/main" id="{638F75CD-FC85-4CC7-9CC9-33D1F636A59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a:extLst>
            <a:ext uri="{FF2B5EF4-FFF2-40B4-BE49-F238E27FC236}">
              <a16:creationId xmlns:a16="http://schemas.microsoft.com/office/drawing/2014/main" id="{B3076845-CEF0-4779-B088-E010223F3EE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a:extLst>
            <a:ext uri="{FF2B5EF4-FFF2-40B4-BE49-F238E27FC236}">
              <a16:creationId xmlns:a16="http://schemas.microsoft.com/office/drawing/2014/main" id="{9543FEAE-5190-41BB-AFB8-50283336EC1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a:extLst>
            <a:ext uri="{FF2B5EF4-FFF2-40B4-BE49-F238E27FC236}">
              <a16:creationId xmlns:a16="http://schemas.microsoft.com/office/drawing/2014/main" id="{778B281B-69B7-4D7F-8DCE-564F10C41BE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a:extLst>
            <a:ext uri="{FF2B5EF4-FFF2-40B4-BE49-F238E27FC236}">
              <a16:creationId xmlns:a16="http://schemas.microsoft.com/office/drawing/2014/main" id="{36D78902-25EB-485F-82F6-EFDF31D3394E}"/>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a:extLst>
            <a:ext uri="{FF2B5EF4-FFF2-40B4-BE49-F238E27FC236}">
              <a16:creationId xmlns:a16="http://schemas.microsoft.com/office/drawing/2014/main" id="{D45AB0A3-7C26-47C7-AFEA-8E27A183B135}"/>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a:extLst>
            <a:ext uri="{FF2B5EF4-FFF2-40B4-BE49-F238E27FC236}">
              <a16:creationId xmlns:a16="http://schemas.microsoft.com/office/drawing/2014/main" id="{EAEE267B-BB06-4B3F-AE1F-B3A69333B2E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a:extLst>
            <a:ext uri="{FF2B5EF4-FFF2-40B4-BE49-F238E27FC236}">
              <a16:creationId xmlns:a16="http://schemas.microsoft.com/office/drawing/2014/main" id="{BFA607EB-EB4F-454F-8350-6FC3ADE9C70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a:extLst>
            <a:ext uri="{FF2B5EF4-FFF2-40B4-BE49-F238E27FC236}">
              <a16:creationId xmlns:a16="http://schemas.microsoft.com/office/drawing/2014/main" id="{4018FA80-1497-4511-86A8-32035DB114D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a:extLst>
            <a:ext uri="{FF2B5EF4-FFF2-40B4-BE49-F238E27FC236}">
              <a16:creationId xmlns:a16="http://schemas.microsoft.com/office/drawing/2014/main" id="{A5B65054-04D3-4A4A-9240-CFC48EE741A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a:extLst>
            <a:ext uri="{FF2B5EF4-FFF2-40B4-BE49-F238E27FC236}">
              <a16:creationId xmlns:a16="http://schemas.microsoft.com/office/drawing/2014/main" id="{11A19890-B6E5-4B4C-A739-2F211CFAF1B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a:extLst>
            <a:ext uri="{FF2B5EF4-FFF2-40B4-BE49-F238E27FC236}">
              <a16:creationId xmlns:a16="http://schemas.microsoft.com/office/drawing/2014/main" id="{8C06C89C-3F61-40ED-8E4F-14AD0766DE1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a:extLst>
            <a:ext uri="{FF2B5EF4-FFF2-40B4-BE49-F238E27FC236}">
              <a16:creationId xmlns:a16="http://schemas.microsoft.com/office/drawing/2014/main" id="{D93D6DCB-4587-4F66-AB2D-84E7EDB7195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a:extLst>
            <a:ext uri="{FF2B5EF4-FFF2-40B4-BE49-F238E27FC236}">
              <a16:creationId xmlns:a16="http://schemas.microsoft.com/office/drawing/2014/main" id="{DD4B05C8-B0FA-4C95-A33B-51CA53A44F1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a:extLst>
            <a:ext uri="{FF2B5EF4-FFF2-40B4-BE49-F238E27FC236}">
              <a16:creationId xmlns:a16="http://schemas.microsoft.com/office/drawing/2014/main" id="{30032FBE-A62C-4AF3-9390-1DCD6E175A9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a:extLst>
            <a:ext uri="{FF2B5EF4-FFF2-40B4-BE49-F238E27FC236}">
              <a16:creationId xmlns:a16="http://schemas.microsoft.com/office/drawing/2014/main" id="{9D5CDDD1-18D2-4165-90A5-34F0EF539A2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a:extLst>
            <a:ext uri="{FF2B5EF4-FFF2-40B4-BE49-F238E27FC236}">
              <a16:creationId xmlns:a16="http://schemas.microsoft.com/office/drawing/2014/main" id="{049D5A83-C1C9-48DD-9ED0-E78249E2C7E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a:extLst>
            <a:ext uri="{FF2B5EF4-FFF2-40B4-BE49-F238E27FC236}">
              <a16:creationId xmlns:a16="http://schemas.microsoft.com/office/drawing/2014/main" id="{E74ECA7E-D827-4FAA-9C00-3BEC04714DE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a:extLst>
            <a:ext uri="{FF2B5EF4-FFF2-40B4-BE49-F238E27FC236}">
              <a16:creationId xmlns:a16="http://schemas.microsoft.com/office/drawing/2014/main" id="{DF69A10D-76CA-4EAF-9F7F-0B7384A46A7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a:extLst>
            <a:ext uri="{FF2B5EF4-FFF2-40B4-BE49-F238E27FC236}">
              <a16:creationId xmlns:a16="http://schemas.microsoft.com/office/drawing/2014/main" id="{1022F2DA-0275-4DE9-951A-06A8B8A7DD17}"/>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a:extLst>
            <a:ext uri="{FF2B5EF4-FFF2-40B4-BE49-F238E27FC236}">
              <a16:creationId xmlns:a16="http://schemas.microsoft.com/office/drawing/2014/main" id="{9E936C72-9E68-4148-8228-5A7CD12785C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a:extLst>
            <a:ext uri="{FF2B5EF4-FFF2-40B4-BE49-F238E27FC236}">
              <a16:creationId xmlns:a16="http://schemas.microsoft.com/office/drawing/2014/main" id="{92D699E2-3BAA-4052-A1BD-4F073C5B8C8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521" name="直線コネクタ 520">
          <a:extLst>
            <a:ext uri="{FF2B5EF4-FFF2-40B4-BE49-F238E27FC236}">
              <a16:creationId xmlns:a16="http://schemas.microsoft.com/office/drawing/2014/main" id="{7DB7A8E6-C4E0-4556-892E-DDF1CB697FBB}"/>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22" name="【一般廃棄物処理施設】&#10;有形固定資産減価償却率最小値テキスト">
          <a:extLst>
            <a:ext uri="{FF2B5EF4-FFF2-40B4-BE49-F238E27FC236}">
              <a16:creationId xmlns:a16="http://schemas.microsoft.com/office/drawing/2014/main" id="{83D4F4FF-AAF4-4F2F-A5F5-F5AA8BAAB1A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23" name="直線コネクタ 522">
          <a:extLst>
            <a:ext uri="{FF2B5EF4-FFF2-40B4-BE49-F238E27FC236}">
              <a16:creationId xmlns:a16="http://schemas.microsoft.com/office/drawing/2014/main" id="{CFC33CAE-DE51-45E0-A6DF-6CA4BB6F105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524" name="【一般廃棄物処理施設】&#10;有形固定資産減価償却率最大値テキスト">
          <a:extLst>
            <a:ext uri="{FF2B5EF4-FFF2-40B4-BE49-F238E27FC236}">
              <a16:creationId xmlns:a16="http://schemas.microsoft.com/office/drawing/2014/main" id="{FCD99234-4CA7-41FD-9600-E68C8AC743FC}"/>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525" name="直線コネクタ 524">
          <a:extLst>
            <a:ext uri="{FF2B5EF4-FFF2-40B4-BE49-F238E27FC236}">
              <a16:creationId xmlns:a16="http://schemas.microsoft.com/office/drawing/2014/main" id="{9E124B0C-948D-4BC7-8FE3-D333674A88C7}"/>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80934</xdr:rowOff>
    </xdr:from>
    <xdr:ext cx="405111" cy="259045"/>
    <xdr:sp macro="" textlink="">
      <xdr:nvSpPr>
        <xdr:cNvPr id="526" name="【一般廃棄物処理施設】&#10;有形固定資産減価償却率平均値テキスト">
          <a:extLst>
            <a:ext uri="{FF2B5EF4-FFF2-40B4-BE49-F238E27FC236}">
              <a16:creationId xmlns:a16="http://schemas.microsoft.com/office/drawing/2014/main" id="{157AF827-62B8-426C-9930-BCEF31495DDB}"/>
            </a:ext>
          </a:extLst>
        </xdr:cNvPr>
        <xdr:cNvSpPr txBox="1"/>
      </xdr:nvSpPr>
      <xdr:spPr>
        <a:xfrm>
          <a:off x="16357600" y="6424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58057</xdr:rowOff>
    </xdr:from>
    <xdr:to>
      <xdr:col>85</xdr:col>
      <xdr:colOff>177800</xdr:colOff>
      <xdr:row>38</xdr:row>
      <xdr:rowOff>159657</xdr:rowOff>
    </xdr:to>
    <xdr:sp macro="" textlink="">
      <xdr:nvSpPr>
        <xdr:cNvPr id="527" name="フローチャート: 判断 526">
          <a:extLst>
            <a:ext uri="{FF2B5EF4-FFF2-40B4-BE49-F238E27FC236}">
              <a16:creationId xmlns:a16="http://schemas.microsoft.com/office/drawing/2014/main" id="{BAC15546-B543-4F6A-8232-FEB699AB7F01}"/>
            </a:ext>
          </a:extLst>
        </xdr:cNvPr>
        <xdr:cNvSpPr/>
      </xdr:nvSpPr>
      <xdr:spPr>
        <a:xfrm>
          <a:off x="16268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8" name="フローチャート: 判断 527">
          <a:extLst>
            <a:ext uri="{FF2B5EF4-FFF2-40B4-BE49-F238E27FC236}">
              <a16:creationId xmlns:a16="http://schemas.microsoft.com/office/drawing/2014/main" id="{173228DB-137F-48FF-B8DB-B619A8C24C6D}"/>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35197</xdr:rowOff>
    </xdr:from>
    <xdr:to>
      <xdr:col>76</xdr:col>
      <xdr:colOff>165100</xdr:colOff>
      <xdr:row>38</xdr:row>
      <xdr:rowOff>136797</xdr:rowOff>
    </xdr:to>
    <xdr:sp macro="" textlink="">
      <xdr:nvSpPr>
        <xdr:cNvPr id="529" name="フローチャート: 判断 528">
          <a:extLst>
            <a:ext uri="{FF2B5EF4-FFF2-40B4-BE49-F238E27FC236}">
              <a16:creationId xmlns:a16="http://schemas.microsoft.com/office/drawing/2014/main" id="{072FBCA2-ACFD-426A-8A26-274CC4CC7B95}"/>
            </a:ext>
          </a:extLst>
        </xdr:cNvPr>
        <xdr:cNvSpPr/>
      </xdr:nvSpPr>
      <xdr:spPr>
        <a:xfrm>
          <a:off x="14541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139700</xdr:rowOff>
    </xdr:from>
    <xdr:to>
      <xdr:col>72</xdr:col>
      <xdr:colOff>38100</xdr:colOff>
      <xdr:row>35</xdr:row>
      <xdr:rowOff>69850</xdr:rowOff>
    </xdr:to>
    <xdr:sp macro="" textlink="">
      <xdr:nvSpPr>
        <xdr:cNvPr id="530" name="フローチャート: 判断 529">
          <a:extLst>
            <a:ext uri="{FF2B5EF4-FFF2-40B4-BE49-F238E27FC236}">
              <a16:creationId xmlns:a16="http://schemas.microsoft.com/office/drawing/2014/main" id="{3ABD7427-BAEB-47C2-AABD-B2BC92C5C24F}"/>
            </a:ext>
          </a:extLst>
        </xdr:cNvPr>
        <xdr:cNvSpPr/>
      </xdr:nvSpPr>
      <xdr:spPr>
        <a:xfrm>
          <a:off x="13652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28666</xdr:rowOff>
    </xdr:from>
    <xdr:to>
      <xdr:col>67</xdr:col>
      <xdr:colOff>101600</xdr:colOff>
      <xdr:row>38</xdr:row>
      <xdr:rowOff>130266</xdr:rowOff>
    </xdr:to>
    <xdr:sp macro="" textlink="">
      <xdr:nvSpPr>
        <xdr:cNvPr id="531" name="フローチャート: 判断 530">
          <a:extLst>
            <a:ext uri="{FF2B5EF4-FFF2-40B4-BE49-F238E27FC236}">
              <a16:creationId xmlns:a16="http://schemas.microsoft.com/office/drawing/2014/main" id="{2A05899D-C8BA-42FE-AB27-DFDD4A6F0A6A}"/>
            </a:ext>
          </a:extLst>
        </xdr:cNvPr>
        <xdr:cNvSpPr/>
      </xdr:nvSpPr>
      <xdr:spPr>
        <a:xfrm>
          <a:off x="12763500" y="654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3F6E4B74-C9BB-4B72-8D61-887357D28F1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99D82E4F-32E2-4661-82B1-413EA48E6A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1B8A4F0F-F2BE-4B08-80A0-8B8D0E560E8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3BF8B42A-B2B7-4CE8-ABBA-B2194B72A7E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22BC717B-815A-474D-A176-85BEB0FEB8C8}"/>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165826</xdr:rowOff>
    </xdr:from>
    <xdr:to>
      <xdr:col>85</xdr:col>
      <xdr:colOff>177800</xdr:colOff>
      <xdr:row>39</xdr:row>
      <xdr:rowOff>95976</xdr:rowOff>
    </xdr:to>
    <xdr:sp macro="" textlink="">
      <xdr:nvSpPr>
        <xdr:cNvPr id="537" name="楕円 536">
          <a:extLst>
            <a:ext uri="{FF2B5EF4-FFF2-40B4-BE49-F238E27FC236}">
              <a16:creationId xmlns:a16="http://schemas.microsoft.com/office/drawing/2014/main" id="{C6870EEB-192F-40A8-AE98-7FD149B57E7F}"/>
            </a:ext>
          </a:extLst>
        </xdr:cNvPr>
        <xdr:cNvSpPr/>
      </xdr:nvSpPr>
      <xdr:spPr>
        <a:xfrm>
          <a:off x="162687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144253</xdr:rowOff>
    </xdr:from>
    <xdr:ext cx="405111" cy="259045"/>
    <xdr:sp macro="" textlink="">
      <xdr:nvSpPr>
        <xdr:cNvPr id="538" name="【一般廃棄物処理施設】&#10;有形固定資産減価償却率該当値テキスト">
          <a:extLst>
            <a:ext uri="{FF2B5EF4-FFF2-40B4-BE49-F238E27FC236}">
              <a16:creationId xmlns:a16="http://schemas.microsoft.com/office/drawing/2014/main" id="{03BC91A0-1548-4513-89DA-F0EF5DB866A6}"/>
            </a:ext>
          </a:extLst>
        </xdr:cNvPr>
        <xdr:cNvSpPr txBox="1"/>
      </xdr:nvSpPr>
      <xdr:spPr>
        <a:xfrm>
          <a:off x="163576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116840</xdr:rowOff>
    </xdr:from>
    <xdr:to>
      <xdr:col>81</xdr:col>
      <xdr:colOff>101600</xdr:colOff>
      <xdr:row>39</xdr:row>
      <xdr:rowOff>46990</xdr:rowOff>
    </xdr:to>
    <xdr:sp macro="" textlink="">
      <xdr:nvSpPr>
        <xdr:cNvPr id="539" name="楕円 538">
          <a:extLst>
            <a:ext uri="{FF2B5EF4-FFF2-40B4-BE49-F238E27FC236}">
              <a16:creationId xmlns:a16="http://schemas.microsoft.com/office/drawing/2014/main" id="{C3C472DA-F90A-4958-B609-FF1085517A9F}"/>
            </a:ext>
          </a:extLst>
        </xdr:cNvPr>
        <xdr:cNvSpPr/>
      </xdr:nvSpPr>
      <xdr:spPr>
        <a:xfrm>
          <a:off x="15430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167640</xdr:rowOff>
    </xdr:from>
    <xdr:to>
      <xdr:col>85</xdr:col>
      <xdr:colOff>127000</xdr:colOff>
      <xdr:row>39</xdr:row>
      <xdr:rowOff>45176</xdr:rowOff>
    </xdr:to>
    <xdr:cxnSp macro="">
      <xdr:nvCxnSpPr>
        <xdr:cNvPr id="540" name="直線コネクタ 539">
          <a:extLst>
            <a:ext uri="{FF2B5EF4-FFF2-40B4-BE49-F238E27FC236}">
              <a16:creationId xmlns:a16="http://schemas.microsoft.com/office/drawing/2014/main" id="{55151AE1-F081-47DA-8265-3DABE09D85FB}"/>
            </a:ext>
          </a:extLst>
        </xdr:cNvPr>
        <xdr:cNvCxnSpPr/>
      </xdr:nvCxnSpPr>
      <xdr:spPr>
        <a:xfrm>
          <a:off x="15481300" y="668274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64588</xdr:rowOff>
    </xdr:from>
    <xdr:to>
      <xdr:col>76</xdr:col>
      <xdr:colOff>165100</xdr:colOff>
      <xdr:row>38</xdr:row>
      <xdr:rowOff>166188</xdr:rowOff>
    </xdr:to>
    <xdr:sp macro="" textlink="">
      <xdr:nvSpPr>
        <xdr:cNvPr id="541" name="楕円 540">
          <a:extLst>
            <a:ext uri="{FF2B5EF4-FFF2-40B4-BE49-F238E27FC236}">
              <a16:creationId xmlns:a16="http://schemas.microsoft.com/office/drawing/2014/main" id="{7312E79D-30F4-4DC4-B3F4-CEDF961858FD}"/>
            </a:ext>
          </a:extLst>
        </xdr:cNvPr>
        <xdr:cNvSpPr/>
      </xdr:nvSpPr>
      <xdr:spPr>
        <a:xfrm>
          <a:off x="14541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115388</xdr:rowOff>
    </xdr:from>
    <xdr:to>
      <xdr:col>81</xdr:col>
      <xdr:colOff>50800</xdr:colOff>
      <xdr:row>38</xdr:row>
      <xdr:rowOff>167640</xdr:rowOff>
    </xdr:to>
    <xdr:cxnSp macro="">
      <xdr:nvCxnSpPr>
        <xdr:cNvPr id="542" name="直線コネクタ 541">
          <a:extLst>
            <a:ext uri="{FF2B5EF4-FFF2-40B4-BE49-F238E27FC236}">
              <a16:creationId xmlns:a16="http://schemas.microsoft.com/office/drawing/2014/main" id="{8E8B2108-665E-4F4A-AF81-4853926D905A}"/>
            </a:ext>
          </a:extLst>
        </xdr:cNvPr>
        <xdr:cNvCxnSpPr/>
      </xdr:nvCxnSpPr>
      <xdr:spPr>
        <a:xfrm>
          <a:off x="14592300" y="663048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12337</xdr:rowOff>
    </xdr:from>
    <xdr:to>
      <xdr:col>72</xdr:col>
      <xdr:colOff>38100</xdr:colOff>
      <xdr:row>38</xdr:row>
      <xdr:rowOff>113937</xdr:rowOff>
    </xdr:to>
    <xdr:sp macro="" textlink="">
      <xdr:nvSpPr>
        <xdr:cNvPr id="543" name="楕円 542">
          <a:extLst>
            <a:ext uri="{FF2B5EF4-FFF2-40B4-BE49-F238E27FC236}">
              <a16:creationId xmlns:a16="http://schemas.microsoft.com/office/drawing/2014/main" id="{14DDFC77-8AF1-429D-B791-C96651522242}"/>
            </a:ext>
          </a:extLst>
        </xdr:cNvPr>
        <xdr:cNvSpPr/>
      </xdr:nvSpPr>
      <xdr:spPr>
        <a:xfrm>
          <a:off x="13652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63137</xdr:rowOff>
    </xdr:from>
    <xdr:to>
      <xdr:col>76</xdr:col>
      <xdr:colOff>114300</xdr:colOff>
      <xdr:row>38</xdr:row>
      <xdr:rowOff>115388</xdr:rowOff>
    </xdr:to>
    <xdr:cxnSp macro="">
      <xdr:nvCxnSpPr>
        <xdr:cNvPr id="544" name="直線コネクタ 543">
          <a:extLst>
            <a:ext uri="{FF2B5EF4-FFF2-40B4-BE49-F238E27FC236}">
              <a16:creationId xmlns:a16="http://schemas.microsoft.com/office/drawing/2014/main" id="{9500F2F7-49DB-47E2-9B50-2220C996CD4D}"/>
            </a:ext>
          </a:extLst>
        </xdr:cNvPr>
        <xdr:cNvCxnSpPr/>
      </xdr:nvCxnSpPr>
      <xdr:spPr>
        <a:xfrm>
          <a:off x="13703300" y="657823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113574</xdr:rowOff>
    </xdr:from>
    <xdr:to>
      <xdr:col>67</xdr:col>
      <xdr:colOff>101600</xdr:colOff>
      <xdr:row>38</xdr:row>
      <xdr:rowOff>43724</xdr:rowOff>
    </xdr:to>
    <xdr:sp macro="" textlink="">
      <xdr:nvSpPr>
        <xdr:cNvPr id="545" name="楕円 544">
          <a:extLst>
            <a:ext uri="{FF2B5EF4-FFF2-40B4-BE49-F238E27FC236}">
              <a16:creationId xmlns:a16="http://schemas.microsoft.com/office/drawing/2014/main" id="{C031DB66-F1C8-4680-9E68-F16D8E85F223}"/>
            </a:ext>
          </a:extLst>
        </xdr:cNvPr>
        <xdr:cNvSpPr/>
      </xdr:nvSpPr>
      <xdr:spPr>
        <a:xfrm>
          <a:off x="127635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164374</xdr:rowOff>
    </xdr:from>
    <xdr:to>
      <xdr:col>71</xdr:col>
      <xdr:colOff>177800</xdr:colOff>
      <xdr:row>38</xdr:row>
      <xdr:rowOff>63137</xdr:rowOff>
    </xdr:to>
    <xdr:cxnSp macro="">
      <xdr:nvCxnSpPr>
        <xdr:cNvPr id="546" name="直線コネクタ 545">
          <a:extLst>
            <a:ext uri="{FF2B5EF4-FFF2-40B4-BE49-F238E27FC236}">
              <a16:creationId xmlns:a16="http://schemas.microsoft.com/office/drawing/2014/main" id="{21733B75-657B-48C5-AAF5-9A7F18EC085D}"/>
            </a:ext>
          </a:extLst>
        </xdr:cNvPr>
        <xdr:cNvCxnSpPr/>
      </xdr:nvCxnSpPr>
      <xdr:spPr>
        <a:xfrm>
          <a:off x="12814300" y="6508024"/>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E9E589BB-D17F-444E-B2CA-8DB484260DE1}"/>
            </a:ext>
          </a:extLst>
        </xdr:cNvPr>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153324</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3FD31CBD-33AE-4AD8-887E-A6ECCD7A0562}"/>
            </a:ext>
          </a:extLst>
        </xdr:cNvPr>
        <xdr:cNvSpPr txBox="1"/>
      </xdr:nvSpPr>
      <xdr:spPr>
        <a:xfrm>
          <a:off x="14389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86377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6E14B2A5-184A-4E6C-8C2A-41CF23F630DE}"/>
            </a:ext>
          </a:extLst>
        </xdr:cNvPr>
        <xdr:cNvSpPr txBox="1"/>
      </xdr:nvSpPr>
      <xdr:spPr>
        <a:xfrm>
          <a:off x="13500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104866D6-E054-40B8-A68E-9C19E7C7B638}"/>
            </a:ext>
          </a:extLst>
        </xdr:cNvPr>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38117</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F83328CD-E2AF-4971-861A-20C12AC0531E}"/>
            </a:ext>
          </a:extLst>
        </xdr:cNvPr>
        <xdr:cNvSpPr txBox="1"/>
      </xdr:nvSpPr>
      <xdr:spPr>
        <a:xfrm>
          <a:off x="15266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157315</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87EC8DF7-A49F-44D4-A7FD-70BDEE1D2F1F}"/>
            </a:ext>
          </a:extLst>
        </xdr:cNvPr>
        <xdr:cNvSpPr txBox="1"/>
      </xdr:nvSpPr>
      <xdr:spPr>
        <a:xfrm>
          <a:off x="14389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105064</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1A67EF54-12EB-41F5-9463-38FB9C7A86DC}"/>
            </a:ext>
          </a:extLst>
        </xdr:cNvPr>
        <xdr:cNvSpPr txBox="1"/>
      </xdr:nvSpPr>
      <xdr:spPr>
        <a:xfrm>
          <a:off x="135007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60251</xdr:rowOff>
    </xdr:from>
    <xdr:ext cx="405111" cy="259045"/>
    <xdr:sp macro="" textlink="">
      <xdr:nvSpPr>
        <xdr:cNvPr id="554" name="n_4mainValue【一般廃棄物処理施設】&#10;有形固定資産減価償却率">
          <a:extLst>
            <a:ext uri="{FF2B5EF4-FFF2-40B4-BE49-F238E27FC236}">
              <a16:creationId xmlns:a16="http://schemas.microsoft.com/office/drawing/2014/main" id="{7481F4FD-638B-450A-9833-CDFB89DA060D}"/>
            </a:ext>
          </a:extLst>
        </xdr:cNvPr>
        <xdr:cNvSpPr txBox="1"/>
      </xdr:nvSpPr>
      <xdr:spPr>
        <a:xfrm>
          <a:off x="12611744" y="623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C904644B-5F3F-4AD5-8519-C70F86CF042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FE670B32-5702-4749-A1CD-4971898C164A}"/>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530B4382-BDA8-40BD-83DC-2827CFCBD5B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2E7D099F-F53D-4290-9E5E-0997DBD97C71}"/>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EDEF2169-FD4A-4689-9673-2D0825755BF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91B45DC1-9A4C-415E-B40E-61EF5D6EF09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2FEEF79C-E7C9-44C6-9847-344FD7C0E50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EFD30029-47E5-4574-B23E-8DAAD217B4F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261F436B-8778-44EA-BC51-9D60A6CB837C}"/>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D1042281-6DB9-48CC-AD60-56AEEC1A2F2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a:extLst>
            <a:ext uri="{FF2B5EF4-FFF2-40B4-BE49-F238E27FC236}">
              <a16:creationId xmlns:a16="http://schemas.microsoft.com/office/drawing/2014/main" id="{7F41B6D6-8A39-4438-956B-DAE3FD57723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a:extLst>
            <a:ext uri="{FF2B5EF4-FFF2-40B4-BE49-F238E27FC236}">
              <a16:creationId xmlns:a16="http://schemas.microsoft.com/office/drawing/2014/main" id="{3F68554D-644D-436A-BB66-328BC94FF1E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a:extLst>
            <a:ext uri="{FF2B5EF4-FFF2-40B4-BE49-F238E27FC236}">
              <a16:creationId xmlns:a16="http://schemas.microsoft.com/office/drawing/2014/main" id="{7D179CDB-8380-4E4F-8228-1167D4BDF23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a:extLst>
            <a:ext uri="{FF2B5EF4-FFF2-40B4-BE49-F238E27FC236}">
              <a16:creationId xmlns:a16="http://schemas.microsoft.com/office/drawing/2014/main" id="{8688452D-4015-42E7-9259-32DD511701F1}"/>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a:extLst>
            <a:ext uri="{FF2B5EF4-FFF2-40B4-BE49-F238E27FC236}">
              <a16:creationId xmlns:a16="http://schemas.microsoft.com/office/drawing/2014/main" id="{FB3AA8A9-BC26-45B6-BAB4-35A6B288C1F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a:extLst>
            <a:ext uri="{FF2B5EF4-FFF2-40B4-BE49-F238E27FC236}">
              <a16:creationId xmlns:a16="http://schemas.microsoft.com/office/drawing/2014/main" id="{2F692248-DFB7-41A6-A3F9-4DB791B800C5}"/>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a:extLst>
            <a:ext uri="{FF2B5EF4-FFF2-40B4-BE49-F238E27FC236}">
              <a16:creationId xmlns:a16="http://schemas.microsoft.com/office/drawing/2014/main" id="{2E77797F-BF0D-4E2A-B11C-1424EF0316CB}"/>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a:extLst>
            <a:ext uri="{FF2B5EF4-FFF2-40B4-BE49-F238E27FC236}">
              <a16:creationId xmlns:a16="http://schemas.microsoft.com/office/drawing/2014/main" id="{AE203573-C658-4B14-A0FB-B7B313B0F92D}"/>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6F006F79-A4BF-4F64-9501-B998E5495BB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F6B7AE09-D3D4-4841-8BDF-C90C1FEA7B91}"/>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1C5FA325-B2CE-4969-83C7-181AA6E6DFA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40650</xdr:rowOff>
    </xdr:from>
    <xdr:to>
      <xdr:col>116</xdr:col>
      <xdr:colOff>62864</xdr:colOff>
      <xdr:row>41</xdr:row>
      <xdr:rowOff>133186</xdr:rowOff>
    </xdr:to>
    <xdr:cxnSp macro="">
      <xdr:nvCxnSpPr>
        <xdr:cNvPr id="576" name="直線コネクタ 575">
          <a:extLst>
            <a:ext uri="{FF2B5EF4-FFF2-40B4-BE49-F238E27FC236}">
              <a16:creationId xmlns:a16="http://schemas.microsoft.com/office/drawing/2014/main" id="{4CC88EDC-67A8-4E9F-95AD-F7E52397D0AA}"/>
            </a:ext>
          </a:extLst>
        </xdr:cNvPr>
        <xdr:cNvCxnSpPr/>
      </xdr:nvCxnSpPr>
      <xdr:spPr>
        <a:xfrm flipV="1">
          <a:off x="22160864" y="5698500"/>
          <a:ext cx="0" cy="1464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137013</xdr:rowOff>
    </xdr:from>
    <xdr:ext cx="313932" cy="259045"/>
    <xdr:sp macro="" textlink="">
      <xdr:nvSpPr>
        <xdr:cNvPr id="577" name="【一般廃棄物処理施設】&#10;一人当たり有形固定資産（償却資産）額最小値テキスト">
          <a:extLst>
            <a:ext uri="{FF2B5EF4-FFF2-40B4-BE49-F238E27FC236}">
              <a16:creationId xmlns:a16="http://schemas.microsoft.com/office/drawing/2014/main" id="{DE422D87-2E70-452F-A9E6-04E05A85509E}"/>
            </a:ext>
          </a:extLst>
        </xdr:cNvPr>
        <xdr:cNvSpPr txBox="1"/>
      </xdr:nvSpPr>
      <xdr:spPr>
        <a:xfrm>
          <a:off x="22199600" y="71664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133186</xdr:rowOff>
    </xdr:from>
    <xdr:to>
      <xdr:col>116</xdr:col>
      <xdr:colOff>152400</xdr:colOff>
      <xdr:row>41</xdr:row>
      <xdr:rowOff>133186</xdr:rowOff>
    </xdr:to>
    <xdr:cxnSp macro="">
      <xdr:nvCxnSpPr>
        <xdr:cNvPr id="578" name="直線コネクタ 577">
          <a:extLst>
            <a:ext uri="{FF2B5EF4-FFF2-40B4-BE49-F238E27FC236}">
              <a16:creationId xmlns:a16="http://schemas.microsoft.com/office/drawing/2014/main" id="{30B23B48-8B2D-4C17-972E-60D831AA5B85}"/>
            </a:ext>
          </a:extLst>
        </xdr:cNvPr>
        <xdr:cNvCxnSpPr/>
      </xdr:nvCxnSpPr>
      <xdr:spPr>
        <a:xfrm>
          <a:off x="22072600" y="716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158777</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6FDA6DAA-701C-490C-BD2D-D2E7B5A5F46A}"/>
            </a:ext>
          </a:extLst>
        </xdr:cNvPr>
        <xdr:cNvSpPr txBox="1"/>
      </xdr:nvSpPr>
      <xdr:spPr>
        <a:xfrm>
          <a:off x="22199600" y="547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40650</xdr:rowOff>
    </xdr:from>
    <xdr:to>
      <xdr:col>116</xdr:col>
      <xdr:colOff>152400</xdr:colOff>
      <xdr:row>33</xdr:row>
      <xdr:rowOff>40650</xdr:rowOff>
    </xdr:to>
    <xdr:cxnSp macro="">
      <xdr:nvCxnSpPr>
        <xdr:cNvPr id="580" name="直線コネクタ 579">
          <a:extLst>
            <a:ext uri="{FF2B5EF4-FFF2-40B4-BE49-F238E27FC236}">
              <a16:creationId xmlns:a16="http://schemas.microsoft.com/office/drawing/2014/main" id="{6699D586-5053-486A-AC84-5493CD6FD915}"/>
            </a:ext>
          </a:extLst>
        </xdr:cNvPr>
        <xdr:cNvCxnSpPr/>
      </xdr:nvCxnSpPr>
      <xdr:spPr>
        <a:xfrm>
          <a:off x="22072600" y="56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147507</xdr:rowOff>
    </xdr:from>
    <xdr:ext cx="599010" cy="259045"/>
    <xdr:sp macro="" textlink="">
      <xdr:nvSpPr>
        <xdr:cNvPr id="581" name="【一般廃棄物処理施設】&#10;一人当たり有形固定資産（償却資産）額平均値テキスト">
          <a:extLst>
            <a:ext uri="{FF2B5EF4-FFF2-40B4-BE49-F238E27FC236}">
              <a16:creationId xmlns:a16="http://schemas.microsoft.com/office/drawing/2014/main" id="{13A2BB3E-702B-47AB-9803-075B83522955}"/>
            </a:ext>
          </a:extLst>
        </xdr:cNvPr>
        <xdr:cNvSpPr txBox="1"/>
      </xdr:nvSpPr>
      <xdr:spPr>
        <a:xfrm>
          <a:off x="22199600" y="68340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169080</xdr:rowOff>
    </xdr:from>
    <xdr:to>
      <xdr:col>116</xdr:col>
      <xdr:colOff>114300</xdr:colOff>
      <xdr:row>40</xdr:row>
      <xdr:rowOff>99230</xdr:rowOff>
    </xdr:to>
    <xdr:sp macro="" textlink="">
      <xdr:nvSpPr>
        <xdr:cNvPr id="582" name="フローチャート: 判断 581">
          <a:extLst>
            <a:ext uri="{FF2B5EF4-FFF2-40B4-BE49-F238E27FC236}">
              <a16:creationId xmlns:a16="http://schemas.microsoft.com/office/drawing/2014/main" id="{93F8927C-C425-4F07-8607-88373715FF67}"/>
            </a:ext>
          </a:extLst>
        </xdr:cNvPr>
        <xdr:cNvSpPr/>
      </xdr:nvSpPr>
      <xdr:spPr>
        <a:xfrm>
          <a:off x="22110700" y="68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171249</xdr:rowOff>
    </xdr:from>
    <xdr:to>
      <xdr:col>112</xdr:col>
      <xdr:colOff>38100</xdr:colOff>
      <xdr:row>40</xdr:row>
      <xdr:rowOff>101399</xdr:rowOff>
    </xdr:to>
    <xdr:sp macro="" textlink="">
      <xdr:nvSpPr>
        <xdr:cNvPr id="583" name="フローチャート: 判断 582">
          <a:extLst>
            <a:ext uri="{FF2B5EF4-FFF2-40B4-BE49-F238E27FC236}">
              <a16:creationId xmlns:a16="http://schemas.microsoft.com/office/drawing/2014/main" id="{6785327B-9B64-46D7-9D73-7BCE43521707}"/>
            </a:ext>
          </a:extLst>
        </xdr:cNvPr>
        <xdr:cNvSpPr/>
      </xdr:nvSpPr>
      <xdr:spPr>
        <a:xfrm>
          <a:off x="21272500" y="685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8319</xdr:rowOff>
    </xdr:from>
    <xdr:to>
      <xdr:col>107</xdr:col>
      <xdr:colOff>101600</xdr:colOff>
      <xdr:row>40</xdr:row>
      <xdr:rowOff>109919</xdr:rowOff>
    </xdr:to>
    <xdr:sp macro="" textlink="">
      <xdr:nvSpPr>
        <xdr:cNvPr id="584" name="フローチャート: 判断 583">
          <a:extLst>
            <a:ext uri="{FF2B5EF4-FFF2-40B4-BE49-F238E27FC236}">
              <a16:creationId xmlns:a16="http://schemas.microsoft.com/office/drawing/2014/main" id="{D3D11A58-A4A0-4FEA-9EEA-3037C4527254}"/>
            </a:ext>
          </a:extLst>
        </xdr:cNvPr>
        <xdr:cNvSpPr/>
      </xdr:nvSpPr>
      <xdr:spPr>
        <a:xfrm>
          <a:off x="20383500" y="6866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119745</xdr:rowOff>
    </xdr:from>
    <xdr:to>
      <xdr:col>102</xdr:col>
      <xdr:colOff>165100</xdr:colOff>
      <xdr:row>38</xdr:row>
      <xdr:rowOff>49895</xdr:rowOff>
    </xdr:to>
    <xdr:sp macro="" textlink="">
      <xdr:nvSpPr>
        <xdr:cNvPr id="585" name="フローチャート: 判断 584">
          <a:extLst>
            <a:ext uri="{FF2B5EF4-FFF2-40B4-BE49-F238E27FC236}">
              <a16:creationId xmlns:a16="http://schemas.microsoft.com/office/drawing/2014/main" id="{A8A0FE8D-925E-4854-9BFD-5968401F1FDA}"/>
            </a:ext>
          </a:extLst>
        </xdr:cNvPr>
        <xdr:cNvSpPr/>
      </xdr:nvSpPr>
      <xdr:spPr>
        <a:xfrm>
          <a:off x="19494500" y="646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33657</xdr:rowOff>
    </xdr:from>
    <xdr:to>
      <xdr:col>98</xdr:col>
      <xdr:colOff>38100</xdr:colOff>
      <xdr:row>40</xdr:row>
      <xdr:rowOff>135257</xdr:rowOff>
    </xdr:to>
    <xdr:sp macro="" textlink="">
      <xdr:nvSpPr>
        <xdr:cNvPr id="586" name="フローチャート: 判断 585">
          <a:extLst>
            <a:ext uri="{FF2B5EF4-FFF2-40B4-BE49-F238E27FC236}">
              <a16:creationId xmlns:a16="http://schemas.microsoft.com/office/drawing/2014/main" id="{384A7F37-0268-4417-8CEC-8763903A25FF}"/>
            </a:ext>
          </a:extLst>
        </xdr:cNvPr>
        <xdr:cNvSpPr/>
      </xdr:nvSpPr>
      <xdr:spPr>
        <a:xfrm>
          <a:off x="18605500" y="6891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8950050F-36FF-4EC5-A9DE-3E4B26369D79}"/>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2CC9874-96E0-45FC-BE52-6B1902A7BD67}"/>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108E6006-32A9-49B7-8C68-3DC4999B649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5FBA705E-7289-42E1-95DA-6C6E1864D1B1}"/>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67010F50-4B6F-4513-B417-4F15FFFC7E9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128368</xdr:rowOff>
    </xdr:from>
    <xdr:to>
      <xdr:col>116</xdr:col>
      <xdr:colOff>114300</xdr:colOff>
      <xdr:row>39</xdr:row>
      <xdr:rowOff>58518</xdr:rowOff>
    </xdr:to>
    <xdr:sp macro="" textlink="">
      <xdr:nvSpPr>
        <xdr:cNvPr id="592" name="楕円 591">
          <a:extLst>
            <a:ext uri="{FF2B5EF4-FFF2-40B4-BE49-F238E27FC236}">
              <a16:creationId xmlns:a16="http://schemas.microsoft.com/office/drawing/2014/main" id="{CD9CD958-D139-440E-A875-A6BD8481A4F1}"/>
            </a:ext>
          </a:extLst>
        </xdr:cNvPr>
        <xdr:cNvSpPr/>
      </xdr:nvSpPr>
      <xdr:spPr>
        <a:xfrm>
          <a:off x="22110700" y="664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151245</xdr:rowOff>
    </xdr:from>
    <xdr:ext cx="599010" cy="259045"/>
    <xdr:sp macro="" textlink="">
      <xdr:nvSpPr>
        <xdr:cNvPr id="593" name="【一般廃棄物処理施設】&#10;一人当たり有形固定資産（償却資産）額該当値テキスト">
          <a:extLst>
            <a:ext uri="{FF2B5EF4-FFF2-40B4-BE49-F238E27FC236}">
              <a16:creationId xmlns:a16="http://schemas.microsoft.com/office/drawing/2014/main" id="{2DF3891C-C5C8-4CCD-AB8C-B82EC62C9CBA}"/>
            </a:ext>
          </a:extLst>
        </xdr:cNvPr>
        <xdr:cNvSpPr txBox="1"/>
      </xdr:nvSpPr>
      <xdr:spPr>
        <a:xfrm>
          <a:off x="22199600" y="6494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137654</xdr:rowOff>
    </xdr:from>
    <xdr:to>
      <xdr:col>112</xdr:col>
      <xdr:colOff>38100</xdr:colOff>
      <xdr:row>39</xdr:row>
      <xdr:rowOff>67804</xdr:rowOff>
    </xdr:to>
    <xdr:sp macro="" textlink="">
      <xdr:nvSpPr>
        <xdr:cNvPr id="594" name="楕円 593">
          <a:extLst>
            <a:ext uri="{FF2B5EF4-FFF2-40B4-BE49-F238E27FC236}">
              <a16:creationId xmlns:a16="http://schemas.microsoft.com/office/drawing/2014/main" id="{E3D511EB-68A2-4835-A15B-D629EA2D3EB4}"/>
            </a:ext>
          </a:extLst>
        </xdr:cNvPr>
        <xdr:cNvSpPr/>
      </xdr:nvSpPr>
      <xdr:spPr>
        <a:xfrm>
          <a:off x="21272500" y="665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7718</xdr:rowOff>
    </xdr:from>
    <xdr:to>
      <xdr:col>116</xdr:col>
      <xdr:colOff>63500</xdr:colOff>
      <xdr:row>39</xdr:row>
      <xdr:rowOff>17004</xdr:rowOff>
    </xdr:to>
    <xdr:cxnSp macro="">
      <xdr:nvCxnSpPr>
        <xdr:cNvPr id="595" name="直線コネクタ 594">
          <a:extLst>
            <a:ext uri="{FF2B5EF4-FFF2-40B4-BE49-F238E27FC236}">
              <a16:creationId xmlns:a16="http://schemas.microsoft.com/office/drawing/2014/main" id="{4E62BF56-CED6-4263-96CA-4CB9D58654F2}"/>
            </a:ext>
          </a:extLst>
        </xdr:cNvPr>
        <xdr:cNvCxnSpPr/>
      </xdr:nvCxnSpPr>
      <xdr:spPr>
        <a:xfrm flipV="1">
          <a:off x="21323300" y="6694268"/>
          <a:ext cx="838200" cy="9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142921</xdr:rowOff>
    </xdr:from>
    <xdr:to>
      <xdr:col>107</xdr:col>
      <xdr:colOff>101600</xdr:colOff>
      <xdr:row>39</xdr:row>
      <xdr:rowOff>73071</xdr:rowOff>
    </xdr:to>
    <xdr:sp macro="" textlink="">
      <xdr:nvSpPr>
        <xdr:cNvPr id="596" name="楕円 595">
          <a:extLst>
            <a:ext uri="{FF2B5EF4-FFF2-40B4-BE49-F238E27FC236}">
              <a16:creationId xmlns:a16="http://schemas.microsoft.com/office/drawing/2014/main" id="{13A20406-1F14-44FF-98CB-77507CF1D1B5}"/>
            </a:ext>
          </a:extLst>
        </xdr:cNvPr>
        <xdr:cNvSpPr/>
      </xdr:nvSpPr>
      <xdr:spPr>
        <a:xfrm>
          <a:off x="20383500" y="665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17004</xdr:rowOff>
    </xdr:from>
    <xdr:to>
      <xdr:col>111</xdr:col>
      <xdr:colOff>177800</xdr:colOff>
      <xdr:row>39</xdr:row>
      <xdr:rowOff>22271</xdr:rowOff>
    </xdr:to>
    <xdr:cxnSp macro="">
      <xdr:nvCxnSpPr>
        <xdr:cNvPr id="597" name="直線コネクタ 596">
          <a:extLst>
            <a:ext uri="{FF2B5EF4-FFF2-40B4-BE49-F238E27FC236}">
              <a16:creationId xmlns:a16="http://schemas.microsoft.com/office/drawing/2014/main" id="{737EF135-B73A-41BB-A4D3-67AE684EA295}"/>
            </a:ext>
          </a:extLst>
        </xdr:cNvPr>
        <xdr:cNvCxnSpPr/>
      </xdr:nvCxnSpPr>
      <xdr:spPr>
        <a:xfrm flipV="1">
          <a:off x="20434300" y="6703554"/>
          <a:ext cx="889000" cy="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145335</xdr:rowOff>
    </xdr:from>
    <xdr:to>
      <xdr:col>102</xdr:col>
      <xdr:colOff>165100</xdr:colOff>
      <xdr:row>39</xdr:row>
      <xdr:rowOff>75485</xdr:rowOff>
    </xdr:to>
    <xdr:sp macro="" textlink="">
      <xdr:nvSpPr>
        <xdr:cNvPr id="598" name="楕円 597">
          <a:extLst>
            <a:ext uri="{FF2B5EF4-FFF2-40B4-BE49-F238E27FC236}">
              <a16:creationId xmlns:a16="http://schemas.microsoft.com/office/drawing/2014/main" id="{DC92F3B1-FBC6-4C7E-B63B-B8D62FC6BBC8}"/>
            </a:ext>
          </a:extLst>
        </xdr:cNvPr>
        <xdr:cNvSpPr/>
      </xdr:nvSpPr>
      <xdr:spPr>
        <a:xfrm>
          <a:off x="19494500" y="666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22271</xdr:rowOff>
    </xdr:from>
    <xdr:to>
      <xdr:col>107</xdr:col>
      <xdr:colOff>50800</xdr:colOff>
      <xdr:row>39</xdr:row>
      <xdr:rowOff>24685</xdr:rowOff>
    </xdr:to>
    <xdr:cxnSp macro="">
      <xdr:nvCxnSpPr>
        <xdr:cNvPr id="599" name="直線コネクタ 598">
          <a:extLst>
            <a:ext uri="{FF2B5EF4-FFF2-40B4-BE49-F238E27FC236}">
              <a16:creationId xmlns:a16="http://schemas.microsoft.com/office/drawing/2014/main" id="{41BECE03-519B-4C86-86F0-9D980CCF8825}"/>
            </a:ext>
          </a:extLst>
        </xdr:cNvPr>
        <xdr:cNvCxnSpPr/>
      </xdr:nvCxnSpPr>
      <xdr:spPr>
        <a:xfrm flipV="1">
          <a:off x="19545300" y="6708821"/>
          <a:ext cx="889000" cy="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156068</xdr:rowOff>
    </xdr:from>
    <xdr:to>
      <xdr:col>98</xdr:col>
      <xdr:colOff>38100</xdr:colOff>
      <xdr:row>39</xdr:row>
      <xdr:rowOff>86218</xdr:rowOff>
    </xdr:to>
    <xdr:sp macro="" textlink="">
      <xdr:nvSpPr>
        <xdr:cNvPr id="600" name="楕円 599">
          <a:extLst>
            <a:ext uri="{FF2B5EF4-FFF2-40B4-BE49-F238E27FC236}">
              <a16:creationId xmlns:a16="http://schemas.microsoft.com/office/drawing/2014/main" id="{1D06E70E-220A-4C24-8D1D-6725FDA456B5}"/>
            </a:ext>
          </a:extLst>
        </xdr:cNvPr>
        <xdr:cNvSpPr/>
      </xdr:nvSpPr>
      <xdr:spPr>
        <a:xfrm>
          <a:off x="18605500" y="6671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24685</xdr:rowOff>
    </xdr:from>
    <xdr:to>
      <xdr:col>102</xdr:col>
      <xdr:colOff>114300</xdr:colOff>
      <xdr:row>39</xdr:row>
      <xdr:rowOff>35418</xdr:rowOff>
    </xdr:to>
    <xdr:cxnSp macro="">
      <xdr:nvCxnSpPr>
        <xdr:cNvPr id="601" name="直線コネクタ 600">
          <a:extLst>
            <a:ext uri="{FF2B5EF4-FFF2-40B4-BE49-F238E27FC236}">
              <a16:creationId xmlns:a16="http://schemas.microsoft.com/office/drawing/2014/main" id="{3047AB35-34B8-40FD-8F59-D6A657F37C4C}"/>
            </a:ext>
          </a:extLst>
        </xdr:cNvPr>
        <xdr:cNvCxnSpPr/>
      </xdr:nvCxnSpPr>
      <xdr:spPr>
        <a:xfrm flipV="1">
          <a:off x="18656300" y="6711235"/>
          <a:ext cx="889000" cy="10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92526</xdr:rowOff>
    </xdr:from>
    <xdr:ext cx="599010" cy="259045"/>
    <xdr:sp macro="" textlink="">
      <xdr:nvSpPr>
        <xdr:cNvPr id="602" name="n_1aveValue【一般廃棄物処理施設】&#10;一人当たり有形固定資産（償却資産）額">
          <a:extLst>
            <a:ext uri="{FF2B5EF4-FFF2-40B4-BE49-F238E27FC236}">
              <a16:creationId xmlns:a16="http://schemas.microsoft.com/office/drawing/2014/main" id="{C6FB631D-A921-4F27-91FD-F0C41CF95D6E}"/>
            </a:ext>
          </a:extLst>
        </xdr:cNvPr>
        <xdr:cNvSpPr txBox="1"/>
      </xdr:nvSpPr>
      <xdr:spPr>
        <a:xfrm>
          <a:off x="21011095" y="695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101046</xdr:rowOff>
    </xdr:from>
    <xdr:ext cx="599010" cy="259045"/>
    <xdr:sp macro="" textlink="">
      <xdr:nvSpPr>
        <xdr:cNvPr id="603" name="n_2aveValue【一般廃棄物処理施設】&#10;一人当たり有形固定資産（償却資産）額">
          <a:extLst>
            <a:ext uri="{FF2B5EF4-FFF2-40B4-BE49-F238E27FC236}">
              <a16:creationId xmlns:a16="http://schemas.microsoft.com/office/drawing/2014/main" id="{544CC11E-CC99-4178-BF20-83315B464F26}"/>
            </a:ext>
          </a:extLst>
        </xdr:cNvPr>
        <xdr:cNvSpPr txBox="1"/>
      </xdr:nvSpPr>
      <xdr:spPr>
        <a:xfrm>
          <a:off x="20134795" y="6959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66422</xdr:rowOff>
    </xdr:from>
    <xdr:ext cx="599010" cy="259045"/>
    <xdr:sp macro="" textlink="">
      <xdr:nvSpPr>
        <xdr:cNvPr id="604" name="n_3aveValue【一般廃棄物処理施設】&#10;一人当たり有形固定資産（償却資産）額">
          <a:extLst>
            <a:ext uri="{FF2B5EF4-FFF2-40B4-BE49-F238E27FC236}">
              <a16:creationId xmlns:a16="http://schemas.microsoft.com/office/drawing/2014/main" id="{02BA0BD8-D53A-4FF7-99D9-60F8EA3E0263}"/>
            </a:ext>
          </a:extLst>
        </xdr:cNvPr>
        <xdr:cNvSpPr txBox="1"/>
      </xdr:nvSpPr>
      <xdr:spPr>
        <a:xfrm>
          <a:off x="19245795" y="6238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126384</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69CD2F50-1068-4BF1-B820-7CDB248D7499}"/>
            </a:ext>
          </a:extLst>
        </xdr:cNvPr>
        <xdr:cNvSpPr txBox="1"/>
      </xdr:nvSpPr>
      <xdr:spPr>
        <a:xfrm>
          <a:off x="18389111" y="698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84331</xdr:rowOff>
    </xdr:from>
    <xdr:ext cx="599010" cy="259045"/>
    <xdr:sp macro="" textlink="">
      <xdr:nvSpPr>
        <xdr:cNvPr id="606" name="n_1mainValue【一般廃棄物処理施設】&#10;一人当たり有形固定資産（償却資産）額">
          <a:extLst>
            <a:ext uri="{FF2B5EF4-FFF2-40B4-BE49-F238E27FC236}">
              <a16:creationId xmlns:a16="http://schemas.microsoft.com/office/drawing/2014/main" id="{E2C3557D-8299-4EE0-969C-D80D5B3BE60B}"/>
            </a:ext>
          </a:extLst>
        </xdr:cNvPr>
        <xdr:cNvSpPr txBox="1"/>
      </xdr:nvSpPr>
      <xdr:spPr>
        <a:xfrm>
          <a:off x="21011095" y="642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89598</xdr:rowOff>
    </xdr:from>
    <xdr:ext cx="599010" cy="259045"/>
    <xdr:sp macro="" textlink="">
      <xdr:nvSpPr>
        <xdr:cNvPr id="607" name="n_2mainValue【一般廃棄物処理施設】&#10;一人当たり有形固定資産（償却資産）額">
          <a:extLst>
            <a:ext uri="{FF2B5EF4-FFF2-40B4-BE49-F238E27FC236}">
              <a16:creationId xmlns:a16="http://schemas.microsoft.com/office/drawing/2014/main" id="{CE3A9CC3-B974-4CB2-88B7-D64756415B2E}"/>
            </a:ext>
          </a:extLst>
        </xdr:cNvPr>
        <xdr:cNvSpPr txBox="1"/>
      </xdr:nvSpPr>
      <xdr:spPr>
        <a:xfrm>
          <a:off x="20134795" y="6433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66612</xdr:rowOff>
    </xdr:from>
    <xdr:ext cx="599010" cy="259045"/>
    <xdr:sp macro="" textlink="">
      <xdr:nvSpPr>
        <xdr:cNvPr id="608" name="n_3mainValue【一般廃棄物処理施設】&#10;一人当たり有形固定資産（償却資産）額">
          <a:extLst>
            <a:ext uri="{FF2B5EF4-FFF2-40B4-BE49-F238E27FC236}">
              <a16:creationId xmlns:a16="http://schemas.microsoft.com/office/drawing/2014/main" id="{6455D39B-254F-4152-BA74-E05D1E510940}"/>
            </a:ext>
          </a:extLst>
        </xdr:cNvPr>
        <xdr:cNvSpPr txBox="1"/>
      </xdr:nvSpPr>
      <xdr:spPr>
        <a:xfrm>
          <a:off x="19245795" y="6753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102745</xdr:rowOff>
    </xdr:from>
    <xdr:ext cx="599010" cy="259045"/>
    <xdr:sp macro="" textlink="">
      <xdr:nvSpPr>
        <xdr:cNvPr id="609" name="n_4mainValue【一般廃棄物処理施設】&#10;一人当たり有形固定資産（償却資産）額">
          <a:extLst>
            <a:ext uri="{FF2B5EF4-FFF2-40B4-BE49-F238E27FC236}">
              <a16:creationId xmlns:a16="http://schemas.microsoft.com/office/drawing/2014/main" id="{4B3F753B-198B-499B-856E-FBE7758EDD99}"/>
            </a:ext>
          </a:extLst>
        </xdr:cNvPr>
        <xdr:cNvSpPr txBox="1"/>
      </xdr:nvSpPr>
      <xdr:spPr>
        <a:xfrm>
          <a:off x="18356795" y="644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33923D02-8E66-48A2-AED0-A8F7CAB3D8F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7E3D2EA5-F050-41DA-B6C6-960B96F4F23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613E0877-2B75-4F7B-AB20-9E9A4CD387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BA644A62-4E90-4145-A303-24824C759DD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7049C087-9E0A-49BA-A834-CD46E79251F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60870596-1957-4DE6-BEB5-81A21E849EC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AAABB4D8-9262-4A7A-BAAE-D44B80B9D66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F19E1AE7-1CDF-4F77-A514-244330FA3A0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AD2EC465-8F5B-4282-A0D4-07F26747F8A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25F26186-1FAB-4296-AB11-0EA67F27073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F92B6D3F-43E7-4B7E-88FE-D239DC73450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24FB2528-B7A0-4480-B95D-BB27032ACDAC}"/>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E8E5A12F-D698-473E-9A39-5489867F3B02}"/>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9671DFB6-1685-4D29-8D70-6C408C73A512}"/>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9D3B288C-290B-4512-B44A-D0405DB57CB8}"/>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846B7A1D-174D-49EB-91BA-E9059C0AA038}"/>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84D204E2-0C91-433D-B95E-9E02FF67CA8B}"/>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26EB0253-8247-4EB0-B46F-CA7EB74EB5E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8CC2D1BF-136F-4C8F-837C-B57CCCBDD1E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5D0ACFB5-7901-47DB-92BA-6700B7A82F4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FBDB103D-CBAF-4AFE-8F20-285FE904125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4E8106B6-3E0C-48F9-846C-5052F238F4D3}"/>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4FF598A0-7AF5-458B-8E69-DE9EC8007AC8}"/>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823E69C-5E85-4C22-9AF5-A3E3AE2007E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659371D7-610C-43C8-A10F-B90DCB851AD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83276</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DE962522-9C0B-4BE4-8859-11A091F4E62E}"/>
            </a:ext>
          </a:extLst>
        </xdr:cNvPr>
        <xdr:cNvCxnSpPr/>
      </xdr:nvCxnSpPr>
      <xdr:spPr>
        <a:xfrm flipV="1">
          <a:off x="16318864" y="9684476"/>
          <a:ext cx="0" cy="1418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C46195B3-B349-41F5-AEF7-1073481951AA}"/>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798B4721-2647-40E1-98D1-C0187B5BAB06}"/>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29953</xdr:rowOff>
    </xdr:from>
    <xdr:ext cx="405111" cy="259045"/>
    <xdr:sp macro="" textlink="">
      <xdr:nvSpPr>
        <xdr:cNvPr id="638" name="【保健センター・保健所】&#10;有形固定資産減価償却率最大値テキスト">
          <a:extLst>
            <a:ext uri="{FF2B5EF4-FFF2-40B4-BE49-F238E27FC236}">
              <a16:creationId xmlns:a16="http://schemas.microsoft.com/office/drawing/2014/main" id="{B52FC428-F618-4F8E-95E2-B7290A1294DF}"/>
            </a:ext>
          </a:extLst>
        </xdr:cNvPr>
        <xdr:cNvSpPr txBox="1"/>
      </xdr:nvSpPr>
      <xdr:spPr>
        <a:xfrm>
          <a:off x="163576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83276</xdr:rowOff>
    </xdr:from>
    <xdr:to>
      <xdr:col>86</xdr:col>
      <xdr:colOff>25400</xdr:colOff>
      <xdr:row>56</xdr:row>
      <xdr:rowOff>83276</xdr:rowOff>
    </xdr:to>
    <xdr:cxnSp macro="">
      <xdr:nvCxnSpPr>
        <xdr:cNvPr id="639" name="直線コネクタ 638">
          <a:extLst>
            <a:ext uri="{FF2B5EF4-FFF2-40B4-BE49-F238E27FC236}">
              <a16:creationId xmlns:a16="http://schemas.microsoft.com/office/drawing/2014/main" id="{C64D3F91-47D0-4DCE-BB61-B934CB346C71}"/>
            </a:ext>
          </a:extLst>
        </xdr:cNvPr>
        <xdr:cNvCxnSpPr/>
      </xdr:nvCxnSpPr>
      <xdr:spPr>
        <a:xfrm>
          <a:off x="16230600" y="968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BF87628F-F0A5-4750-A922-6D12E15B08DE}"/>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641" name="フローチャート: 判断 640">
          <a:extLst>
            <a:ext uri="{FF2B5EF4-FFF2-40B4-BE49-F238E27FC236}">
              <a16:creationId xmlns:a16="http://schemas.microsoft.com/office/drawing/2014/main" id="{F63BB24F-5B58-4E85-B0BF-28E63DD7C357}"/>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81462</xdr:rowOff>
    </xdr:from>
    <xdr:to>
      <xdr:col>81</xdr:col>
      <xdr:colOff>101600</xdr:colOff>
      <xdr:row>60</xdr:row>
      <xdr:rowOff>11612</xdr:rowOff>
    </xdr:to>
    <xdr:sp macro="" textlink="">
      <xdr:nvSpPr>
        <xdr:cNvPr id="642" name="フローチャート: 判断 641">
          <a:extLst>
            <a:ext uri="{FF2B5EF4-FFF2-40B4-BE49-F238E27FC236}">
              <a16:creationId xmlns:a16="http://schemas.microsoft.com/office/drawing/2014/main" id="{A273D7D6-33C2-4DB7-AD07-97C7FFD761F6}"/>
            </a:ext>
          </a:extLst>
        </xdr:cNvPr>
        <xdr:cNvSpPr/>
      </xdr:nvSpPr>
      <xdr:spPr>
        <a:xfrm>
          <a:off x="15430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643" name="フローチャート: 判断 642">
          <a:extLst>
            <a:ext uri="{FF2B5EF4-FFF2-40B4-BE49-F238E27FC236}">
              <a16:creationId xmlns:a16="http://schemas.microsoft.com/office/drawing/2014/main" id="{0D534FFE-5AA0-4CAC-AC06-20474842ED4A}"/>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25944</xdr:rowOff>
    </xdr:from>
    <xdr:to>
      <xdr:col>72</xdr:col>
      <xdr:colOff>38100</xdr:colOff>
      <xdr:row>59</xdr:row>
      <xdr:rowOff>127544</xdr:rowOff>
    </xdr:to>
    <xdr:sp macro="" textlink="">
      <xdr:nvSpPr>
        <xdr:cNvPr id="644" name="フローチャート: 判断 643">
          <a:extLst>
            <a:ext uri="{FF2B5EF4-FFF2-40B4-BE49-F238E27FC236}">
              <a16:creationId xmlns:a16="http://schemas.microsoft.com/office/drawing/2014/main" id="{2D2EE2F1-88B6-4B6F-B9B4-8EC70522FE9F}"/>
            </a:ext>
          </a:extLst>
        </xdr:cNvPr>
        <xdr:cNvSpPr/>
      </xdr:nvSpPr>
      <xdr:spPr>
        <a:xfrm>
          <a:off x="13652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29210</xdr:rowOff>
    </xdr:from>
    <xdr:to>
      <xdr:col>67</xdr:col>
      <xdr:colOff>101600</xdr:colOff>
      <xdr:row>59</xdr:row>
      <xdr:rowOff>130810</xdr:rowOff>
    </xdr:to>
    <xdr:sp macro="" textlink="">
      <xdr:nvSpPr>
        <xdr:cNvPr id="645" name="フローチャート: 判断 644">
          <a:extLst>
            <a:ext uri="{FF2B5EF4-FFF2-40B4-BE49-F238E27FC236}">
              <a16:creationId xmlns:a16="http://schemas.microsoft.com/office/drawing/2014/main" id="{DDD9FFC1-02C0-4870-9CA4-63AEEC5CC33B}"/>
            </a:ext>
          </a:extLst>
        </xdr:cNvPr>
        <xdr:cNvSpPr/>
      </xdr:nvSpPr>
      <xdr:spPr>
        <a:xfrm>
          <a:off x="12763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46D7BCF3-D301-4EC1-9B09-D10BB234508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B42C2996-7D9F-4836-9B98-49E4F1E7874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2430956F-D486-4045-8546-DD083C60F25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19FB2203-4409-41F6-A3F8-9887FA22238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84E8B9AE-4E5C-4F67-90D5-B8D068DA5A9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104322</xdr:rowOff>
    </xdr:from>
    <xdr:to>
      <xdr:col>85</xdr:col>
      <xdr:colOff>177800</xdr:colOff>
      <xdr:row>62</xdr:row>
      <xdr:rowOff>34472</xdr:rowOff>
    </xdr:to>
    <xdr:sp macro="" textlink="">
      <xdr:nvSpPr>
        <xdr:cNvPr id="651" name="楕円 650">
          <a:extLst>
            <a:ext uri="{FF2B5EF4-FFF2-40B4-BE49-F238E27FC236}">
              <a16:creationId xmlns:a16="http://schemas.microsoft.com/office/drawing/2014/main" id="{59871526-B441-478F-9780-B0B1FAF38FDD}"/>
            </a:ext>
          </a:extLst>
        </xdr:cNvPr>
        <xdr:cNvSpPr/>
      </xdr:nvSpPr>
      <xdr:spPr>
        <a:xfrm>
          <a:off x="162687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82749</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0BCD4723-4E98-4F3E-A52C-687BB32FE5A3}"/>
            </a:ext>
          </a:extLst>
        </xdr:cNvPr>
        <xdr:cNvSpPr txBox="1"/>
      </xdr:nvSpPr>
      <xdr:spPr>
        <a:xfrm>
          <a:off x="16357600"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71665</xdr:rowOff>
    </xdr:from>
    <xdr:to>
      <xdr:col>81</xdr:col>
      <xdr:colOff>101600</xdr:colOff>
      <xdr:row>62</xdr:row>
      <xdr:rowOff>1815</xdr:rowOff>
    </xdr:to>
    <xdr:sp macro="" textlink="">
      <xdr:nvSpPr>
        <xdr:cNvPr id="653" name="楕円 652">
          <a:extLst>
            <a:ext uri="{FF2B5EF4-FFF2-40B4-BE49-F238E27FC236}">
              <a16:creationId xmlns:a16="http://schemas.microsoft.com/office/drawing/2014/main" id="{536ADFFD-E48D-4F68-B613-1797F7E1888A}"/>
            </a:ext>
          </a:extLst>
        </xdr:cNvPr>
        <xdr:cNvSpPr/>
      </xdr:nvSpPr>
      <xdr:spPr>
        <a:xfrm>
          <a:off x="15430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122465</xdr:rowOff>
    </xdr:from>
    <xdr:to>
      <xdr:col>85</xdr:col>
      <xdr:colOff>127000</xdr:colOff>
      <xdr:row>61</xdr:row>
      <xdr:rowOff>155122</xdr:rowOff>
    </xdr:to>
    <xdr:cxnSp macro="">
      <xdr:nvCxnSpPr>
        <xdr:cNvPr id="654" name="直線コネクタ 653">
          <a:extLst>
            <a:ext uri="{FF2B5EF4-FFF2-40B4-BE49-F238E27FC236}">
              <a16:creationId xmlns:a16="http://schemas.microsoft.com/office/drawing/2014/main" id="{40FDD65B-F6B6-4340-A6F5-5E01A2BC7BFE}"/>
            </a:ext>
          </a:extLst>
        </xdr:cNvPr>
        <xdr:cNvCxnSpPr/>
      </xdr:nvCxnSpPr>
      <xdr:spPr>
        <a:xfrm>
          <a:off x="15481300" y="105809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39007</xdr:rowOff>
    </xdr:from>
    <xdr:to>
      <xdr:col>76</xdr:col>
      <xdr:colOff>165100</xdr:colOff>
      <xdr:row>61</xdr:row>
      <xdr:rowOff>140607</xdr:rowOff>
    </xdr:to>
    <xdr:sp macro="" textlink="">
      <xdr:nvSpPr>
        <xdr:cNvPr id="655" name="楕円 654">
          <a:extLst>
            <a:ext uri="{FF2B5EF4-FFF2-40B4-BE49-F238E27FC236}">
              <a16:creationId xmlns:a16="http://schemas.microsoft.com/office/drawing/2014/main" id="{B9E87978-60EA-4F64-A9EA-2632F568CBE7}"/>
            </a:ext>
          </a:extLst>
        </xdr:cNvPr>
        <xdr:cNvSpPr/>
      </xdr:nvSpPr>
      <xdr:spPr>
        <a:xfrm>
          <a:off x="14541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89807</xdr:rowOff>
    </xdr:from>
    <xdr:to>
      <xdr:col>81</xdr:col>
      <xdr:colOff>50800</xdr:colOff>
      <xdr:row>61</xdr:row>
      <xdr:rowOff>122465</xdr:rowOff>
    </xdr:to>
    <xdr:cxnSp macro="">
      <xdr:nvCxnSpPr>
        <xdr:cNvPr id="656" name="直線コネクタ 655">
          <a:extLst>
            <a:ext uri="{FF2B5EF4-FFF2-40B4-BE49-F238E27FC236}">
              <a16:creationId xmlns:a16="http://schemas.microsoft.com/office/drawing/2014/main" id="{4F9F0472-7DE2-40CC-BEC1-F5F1A97628E1}"/>
            </a:ext>
          </a:extLst>
        </xdr:cNvPr>
        <xdr:cNvCxnSpPr/>
      </xdr:nvCxnSpPr>
      <xdr:spPr>
        <a:xfrm>
          <a:off x="14592300" y="105482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6350</xdr:rowOff>
    </xdr:from>
    <xdr:to>
      <xdr:col>72</xdr:col>
      <xdr:colOff>38100</xdr:colOff>
      <xdr:row>61</xdr:row>
      <xdr:rowOff>107950</xdr:rowOff>
    </xdr:to>
    <xdr:sp macro="" textlink="">
      <xdr:nvSpPr>
        <xdr:cNvPr id="657" name="楕円 656">
          <a:extLst>
            <a:ext uri="{FF2B5EF4-FFF2-40B4-BE49-F238E27FC236}">
              <a16:creationId xmlns:a16="http://schemas.microsoft.com/office/drawing/2014/main" id="{C3CF3123-BBF3-4B9E-B46C-B1A53E07CFC1}"/>
            </a:ext>
          </a:extLst>
        </xdr:cNvPr>
        <xdr:cNvSpPr/>
      </xdr:nvSpPr>
      <xdr:spPr>
        <a:xfrm>
          <a:off x="13652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61</xdr:row>
      <xdr:rowOff>89807</xdr:rowOff>
    </xdr:to>
    <xdr:cxnSp macro="">
      <xdr:nvCxnSpPr>
        <xdr:cNvPr id="658" name="直線コネクタ 657">
          <a:extLst>
            <a:ext uri="{FF2B5EF4-FFF2-40B4-BE49-F238E27FC236}">
              <a16:creationId xmlns:a16="http://schemas.microsoft.com/office/drawing/2014/main" id="{77EE6F7D-B0B9-485A-BF85-C26EEADD6F86}"/>
            </a:ext>
          </a:extLst>
        </xdr:cNvPr>
        <xdr:cNvCxnSpPr/>
      </xdr:nvCxnSpPr>
      <xdr:spPr>
        <a:xfrm>
          <a:off x="13703300" y="1051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145143</xdr:rowOff>
    </xdr:from>
    <xdr:to>
      <xdr:col>67</xdr:col>
      <xdr:colOff>101600</xdr:colOff>
      <xdr:row>61</xdr:row>
      <xdr:rowOff>75293</xdr:rowOff>
    </xdr:to>
    <xdr:sp macro="" textlink="">
      <xdr:nvSpPr>
        <xdr:cNvPr id="659" name="楕円 658">
          <a:extLst>
            <a:ext uri="{FF2B5EF4-FFF2-40B4-BE49-F238E27FC236}">
              <a16:creationId xmlns:a16="http://schemas.microsoft.com/office/drawing/2014/main" id="{A9D8836D-7AB2-440A-91DF-C508E59DE8D3}"/>
            </a:ext>
          </a:extLst>
        </xdr:cNvPr>
        <xdr:cNvSpPr/>
      </xdr:nvSpPr>
      <xdr:spPr>
        <a:xfrm>
          <a:off x="127635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24493</xdr:rowOff>
    </xdr:from>
    <xdr:to>
      <xdr:col>71</xdr:col>
      <xdr:colOff>177800</xdr:colOff>
      <xdr:row>61</xdr:row>
      <xdr:rowOff>57150</xdr:rowOff>
    </xdr:to>
    <xdr:cxnSp macro="">
      <xdr:nvCxnSpPr>
        <xdr:cNvPr id="660" name="直線コネクタ 659">
          <a:extLst>
            <a:ext uri="{FF2B5EF4-FFF2-40B4-BE49-F238E27FC236}">
              <a16:creationId xmlns:a16="http://schemas.microsoft.com/office/drawing/2014/main" id="{DF8C0FFF-2771-47C4-9B0E-486DDC8D47E4}"/>
            </a:ext>
          </a:extLst>
        </xdr:cNvPr>
        <xdr:cNvCxnSpPr/>
      </xdr:nvCxnSpPr>
      <xdr:spPr>
        <a:xfrm>
          <a:off x="12814300" y="104829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28139</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5750FC7A-9DCE-4529-BC64-DBBC2245BF59}"/>
            </a:ext>
          </a:extLst>
        </xdr:cNvPr>
        <xdr:cNvSpPr txBox="1"/>
      </xdr:nvSpPr>
      <xdr:spPr>
        <a:xfrm>
          <a:off x="15266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15076</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3157DD64-8F70-40E9-A4C5-9C13848A229E}"/>
            </a:ext>
          </a:extLst>
        </xdr:cNvPr>
        <xdr:cNvSpPr txBox="1"/>
      </xdr:nvSpPr>
      <xdr:spPr>
        <a:xfrm>
          <a:off x="143897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144071</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3CCE51D7-269F-45FB-95D3-1CA3BE4EA942}"/>
            </a:ext>
          </a:extLst>
        </xdr:cNvPr>
        <xdr:cNvSpPr txBox="1"/>
      </xdr:nvSpPr>
      <xdr:spPr>
        <a:xfrm>
          <a:off x="13500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147337</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31B81AAC-B155-436F-9261-4063D67DD966}"/>
            </a:ext>
          </a:extLst>
        </xdr:cNvPr>
        <xdr:cNvSpPr txBox="1"/>
      </xdr:nvSpPr>
      <xdr:spPr>
        <a:xfrm>
          <a:off x="12611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164392</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67309C67-751D-42F4-90ED-F61F6F65EB47}"/>
            </a:ext>
          </a:extLst>
        </xdr:cNvPr>
        <xdr:cNvSpPr txBox="1"/>
      </xdr:nvSpPr>
      <xdr:spPr>
        <a:xfrm>
          <a:off x="15266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131734</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CB2CA801-EAA2-4991-997A-4A8C050F5AC5}"/>
            </a:ext>
          </a:extLst>
        </xdr:cNvPr>
        <xdr:cNvSpPr txBox="1"/>
      </xdr:nvSpPr>
      <xdr:spPr>
        <a:xfrm>
          <a:off x="14389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FB6B68CB-C5E8-423D-AB88-1B7CEF3EE776}"/>
            </a:ext>
          </a:extLst>
        </xdr:cNvPr>
        <xdr:cNvSpPr txBox="1"/>
      </xdr:nvSpPr>
      <xdr:spPr>
        <a:xfrm>
          <a:off x="13500744"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66420</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48ADDCCA-97A6-48C1-A91A-88EF7BE1D27B}"/>
            </a:ext>
          </a:extLst>
        </xdr:cNvPr>
        <xdr:cNvSpPr txBox="1"/>
      </xdr:nvSpPr>
      <xdr:spPr>
        <a:xfrm>
          <a:off x="12611744"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8FC5EE8D-A425-4B0C-BE74-815AA20DA3E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C5E369BB-4587-42D9-BF1B-0284329441E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37B2CEEA-83AB-419A-B78D-3A2B5F7212E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396CE1CC-C1B7-4392-9CD9-99E1B274507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9F57834E-434A-49DA-BDD3-F3F36EA9764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A9E5DB69-F306-47CF-9995-11C0B9F58E3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1152A325-493B-462B-B38A-ED5781565DC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86C04032-5B21-4AC8-8560-4B3010A78CA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B61DDC03-404E-4608-9B40-C91577F567B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C176BBA5-CD99-473C-85C1-8361B3854CC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0EF2DBD2-807D-4FB0-8C9C-6ED0CA1D9031}"/>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D4BA0B97-187F-4E44-9CD8-4588B0ECA877}"/>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A6F1C3E1-3491-43A2-95F1-40E3DEC38F9D}"/>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5C64E863-AA96-441B-ADEB-2096F09C81C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B8359FC-F277-4B2D-98D6-B120C6C9E136}"/>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09E65787-9FE5-495F-99F4-EAD759A52CDA}"/>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1BDAD2FD-E91C-4A23-8554-78699462458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6EC80B84-CD62-428E-9974-4363E6400FDE}"/>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217A6A81-EF07-438D-ABF8-E38A5AB3C5E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8BCB4F0C-1BBC-4D1A-8768-E4D0A1830104}"/>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7575934D-0F5D-4360-BF8B-6BD78B223EB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E17CE0A8-96A8-4271-ADAA-45911FB9480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5FF611EE-DEE4-41A6-BBC4-0A3F3795A22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144780</xdr:rowOff>
    </xdr:from>
    <xdr:to>
      <xdr:col>116</xdr:col>
      <xdr:colOff>62864</xdr:colOff>
      <xdr:row>64</xdr:row>
      <xdr:rowOff>64770</xdr:rowOff>
    </xdr:to>
    <xdr:cxnSp macro="">
      <xdr:nvCxnSpPr>
        <xdr:cNvPr id="692" name="直線コネクタ 691">
          <a:extLst>
            <a:ext uri="{FF2B5EF4-FFF2-40B4-BE49-F238E27FC236}">
              <a16:creationId xmlns:a16="http://schemas.microsoft.com/office/drawing/2014/main" id="{DDE354B3-BD64-4570-9D98-5C1A1A4E8BBC}"/>
            </a:ext>
          </a:extLst>
        </xdr:cNvPr>
        <xdr:cNvCxnSpPr/>
      </xdr:nvCxnSpPr>
      <xdr:spPr>
        <a:xfrm flipV="1">
          <a:off x="22160864" y="957453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FB693603-2B3B-49C9-B9DE-76D766067819}"/>
            </a:ext>
          </a:extLst>
        </xdr:cNvPr>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4" name="直線コネクタ 693">
          <a:extLst>
            <a:ext uri="{FF2B5EF4-FFF2-40B4-BE49-F238E27FC236}">
              <a16:creationId xmlns:a16="http://schemas.microsoft.com/office/drawing/2014/main" id="{138FEEDB-12CF-4E43-81BA-3FAEA8D27C85}"/>
            </a:ext>
          </a:extLst>
        </xdr:cNvPr>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91457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A415790A-B67F-49A7-8028-EE95156642F2}"/>
            </a:ext>
          </a:extLst>
        </xdr:cNvPr>
        <xdr:cNvSpPr txBox="1"/>
      </xdr:nvSpPr>
      <xdr:spPr>
        <a:xfrm>
          <a:off x="22199600" y="93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144780</xdr:rowOff>
    </xdr:from>
    <xdr:to>
      <xdr:col>116</xdr:col>
      <xdr:colOff>152400</xdr:colOff>
      <xdr:row>55</xdr:row>
      <xdr:rowOff>144780</xdr:rowOff>
    </xdr:to>
    <xdr:cxnSp macro="">
      <xdr:nvCxnSpPr>
        <xdr:cNvPr id="696" name="直線コネクタ 695">
          <a:extLst>
            <a:ext uri="{FF2B5EF4-FFF2-40B4-BE49-F238E27FC236}">
              <a16:creationId xmlns:a16="http://schemas.microsoft.com/office/drawing/2014/main" id="{C1E9A528-D2DC-4ED7-8A8E-2B352E6E1AAE}"/>
            </a:ext>
          </a:extLst>
        </xdr:cNvPr>
        <xdr:cNvCxnSpPr/>
      </xdr:nvCxnSpPr>
      <xdr:spPr>
        <a:xfrm>
          <a:off x="22072600" y="957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93997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530DD11D-360E-4115-9108-30F5E446A463}"/>
            </a:ext>
          </a:extLst>
        </xdr:cNvPr>
        <xdr:cNvSpPr txBox="1"/>
      </xdr:nvSpPr>
      <xdr:spPr>
        <a:xfrm>
          <a:off x="22199600" y="10552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71120</xdr:rowOff>
    </xdr:from>
    <xdr:to>
      <xdr:col>116</xdr:col>
      <xdr:colOff>114300</xdr:colOff>
      <xdr:row>63</xdr:row>
      <xdr:rowOff>1270</xdr:rowOff>
    </xdr:to>
    <xdr:sp macro="" textlink="">
      <xdr:nvSpPr>
        <xdr:cNvPr id="698" name="フローチャート: 判断 697">
          <a:extLst>
            <a:ext uri="{FF2B5EF4-FFF2-40B4-BE49-F238E27FC236}">
              <a16:creationId xmlns:a16="http://schemas.microsoft.com/office/drawing/2014/main" id="{969D4032-F2BD-473D-A5B7-FE52FDABCC96}"/>
            </a:ext>
          </a:extLst>
        </xdr:cNvPr>
        <xdr:cNvSpPr/>
      </xdr:nvSpPr>
      <xdr:spPr>
        <a:xfrm>
          <a:off x="22110700" y="1070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48260</xdr:rowOff>
    </xdr:from>
    <xdr:to>
      <xdr:col>112</xdr:col>
      <xdr:colOff>38100</xdr:colOff>
      <xdr:row>62</xdr:row>
      <xdr:rowOff>149860</xdr:rowOff>
    </xdr:to>
    <xdr:sp macro="" textlink="">
      <xdr:nvSpPr>
        <xdr:cNvPr id="699" name="フローチャート: 判断 698">
          <a:extLst>
            <a:ext uri="{FF2B5EF4-FFF2-40B4-BE49-F238E27FC236}">
              <a16:creationId xmlns:a16="http://schemas.microsoft.com/office/drawing/2014/main" id="{66F41C72-6AAF-480E-91EB-9DC59E1BAEF0}"/>
            </a:ext>
          </a:extLst>
        </xdr:cNvPr>
        <xdr:cNvSpPr/>
      </xdr:nvSpPr>
      <xdr:spPr>
        <a:xfrm>
          <a:off x="21272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93980</xdr:rowOff>
    </xdr:from>
    <xdr:to>
      <xdr:col>107</xdr:col>
      <xdr:colOff>101600</xdr:colOff>
      <xdr:row>63</xdr:row>
      <xdr:rowOff>24130</xdr:rowOff>
    </xdr:to>
    <xdr:sp macro="" textlink="">
      <xdr:nvSpPr>
        <xdr:cNvPr id="700" name="フローチャート: 判断 699">
          <a:extLst>
            <a:ext uri="{FF2B5EF4-FFF2-40B4-BE49-F238E27FC236}">
              <a16:creationId xmlns:a16="http://schemas.microsoft.com/office/drawing/2014/main" id="{0F1CCADC-E19F-4C0C-A64A-C213DEC88443}"/>
            </a:ext>
          </a:extLst>
        </xdr:cNvPr>
        <xdr:cNvSpPr/>
      </xdr:nvSpPr>
      <xdr:spPr>
        <a:xfrm>
          <a:off x="20383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101600</xdr:rowOff>
    </xdr:from>
    <xdr:to>
      <xdr:col>102</xdr:col>
      <xdr:colOff>165100</xdr:colOff>
      <xdr:row>63</xdr:row>
      <xdr:rowOff>31750</xdr:rowOff>
    </xdr:to>
    <xdr:sp macro="" textlink="">
      <xdr:nvSpPr>
        <xdr:cNvPr id="701" name="フローチャート: 判断 700">
          <a:extLst>
            <a:ext uri="{FF2B5EF4-FFF2-40B4-BE49-F238E27FC236}">
              <a16:creationId xmlns:a16="http://schemas.microsoft.com/office/drawing/2014/main" id="{C0CF00A4-0B71-47C2-A3EB-E51006CEC986}"/>
            </a:ext>
          </a:extLst>
        </xdr:cNvPr>
        <xdr:cNvSpPr/>
      </xdr:nvSpPr>
      <xdr:spPr>
        <a:xfrm>
          <a:off x="19494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105410</xdr:rowOff>
    </xdr:from>
    <xdr:to>
      <xdr:col>98</xdr:col>
      <xdr:colOff>38100</xdr:colOff>
      <xdr:row>63</xdr:row>
      <xdr:rowOff>35560</xdr:rowOff>
    </xdr:to>
    <xdr:sp macro="" textlink="">
      <xdr:nvSpPr>
        <xdr:cNvPr id="702" name="フローチャート: 判断 701">
          <a:extLst>
            <a:ext uri="{FF2B5EF4-FFF2-40B4-BE49-F238E27FC236}">
              <a16:creationId xmlns:a16="http://schemas.microsoft.com/office/drawing/2014/main" id="{2BC178B7-D1D6-47A4-855C-8C0DB07120A0}"/>
            </a:ext>
          </a:extLst>
        </xdr:cNvPr>
        <xdr:cNvSpPr/>
      </xdr:nvSpPr>
      <xdr:spPr>
        <a:xfrm>
          <a:off x="18605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4AF73D69-60F4-4A17-8384-D73284C6C55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990B40EC-7FE8-485E-A0F6-9E3841F301C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1CACCA1-7033-4C74-820B-7735BD32A9DD}"/>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DAEAB153-61E8-4BEB-998B-F86CB634A4B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88D18366-BF2D-44EE-BCDA-0F56E43D6D0B}"/>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74930</xdr:rowOff>
    </xdr:from>
    <xdr:to>
      <xdr:col>116</xdr:col>
      <xdr:colOff>114300</xdr:colOff>
      <xdr:row>64</xdr:row>
      <xdr:rowOff>5080</xdr:rowOff>
    </xdr:to>
    <xdr:sp macro="" textlink="">
      <xdr:nvSpPr>
        <xdr:cNvPr id="708" name="楕円 707">
          <a:extLst>
            <a:ext uri="{FF2B5EF4-FFF2-40B4-BE49-F238E27FC236}">
              <a16:creationId xmlns:a16="http://schemas.microsoft.com/office/drawing/2014/main" id="{F7B7DC9F-78D2-4DEA-8B69-E236902A1A24}"/>
            </a:ext>
          </a:extLst>
        </xdr:cNvPr>
        <xdr:cNvSpPr/>
      </xdr:nvSpPr>
      <xdr:spPr>
        <a:xfrm>
          <a:off x="221107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161307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4F6D3848-05A7-498A-9C96-2174666300E7}"/>
            </a:ext>
          </a:extLst>
        </xdr:cNvPr>
        <xdr:cNvSpPr txBox="1"/>
      </xdr:nvSpPr>
      <xdr:spPr>
        <a:xfrm>
          <a:off x="22199600" y="1079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74930</xdr:rowOff>
    </xdr:from>
    <xdr:to>
      <xdr:col>112</xdr:col>
      <xdr:colOff>38100</xdr:colOff>
      <xdr:row>64</xdr:row>
      <xdr:rowOff>5080</xdr:rowOff>
    </xdr:to>
    <xdr:sp macro="" textlink="">
      <xdr:nvSpPr>
        <xdr:cNvPr id="710" name="楕円 709">
          <a:extLst>
            <a:ext uri="{FF2B5EF4-FFF2-40B4-BE49-F238E27FC236}">
              <a16:creationId xmlns:a16="http://schemas.microsoft.com/office/drawing/2014/main" id="{61D16E3B-D1F2-4255-AB74-E005A07E81D8}"/>
            </a:ext>
          </a:extLst>
        </xdr:cNvPr>
        <xdr:cNvSpPr/>
      </xdr:nvSpPr>
      <xdr:spPr>
        <a:xfrm>
          <a:off x="21272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125730</xdr:rowOff>
    </xdr:from>
    <xdr:to>
      <xdr:col>116</xdr:col>
      <xdr:colOff>63500</xdr:colOff>
      <xdr:row>63</xdr:row>
      <xdr:rowOff>125730</xdr:rowOff>
    </xdr:to>
    <xdr:cxnSp macro="">
      <xdr:nvCxnSpPr>
        <xdr:cNvPr id="711" name="直線コネクタ 710">
          <a:extLst>
            <a:ext uri="{FF2B5EF4-FFF2-40B4-BE49-F238E27FC236}">
              <a16:creationId xmlns:a16="http://schemas.microsoft.com/office/drawing/2014/main" id="{E986DBC3-F3E8-4EFA-8FD9-CA74065FAEA9}"/>
            </a:ext>
          </a:extLst>
        </xdr:cNvPr>
        <xdr:cNvCxnSpPr/>
      </xdr:nvCxnSpPr>
      <xdr:spPr>
        <a:xfrm>
          <a:off x="21323300" y="109270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78740</xdr:rowOff>
    </xdr:from>
    <xdr:to>
      <xdr:col>107</xdr:col>
      <xdr:colOff>101600</xdr:colOff>
      <xdr:row>64</xdr:row>
      <xdr:rowOff>8890</xdr:rowOff>
    </xdr:to>
    <xdr:sp macro="" textlink="">
      <xdr:nvSpPr>
        <xdr:cNvPr id="712" name="楕円 711">
          <a:extLst>
            <a:ext uri="{FF2B5EF4-FFF2-40B4-BE49-F238E27FC236}">
              <a16:creationId xmlns:a16="http://schemas.microsoft.com/office/drawing/2014/main" id="{86DB2F2D-BD33-46F4-BFC7-7ACC287B834D}"/>
            </a:ext>
          </a:extLst>
        </xdr:cNvPr>
        <xdr:cNvSpPr/>
      </xdr:nvSpPr>
      <xdr:spPr>
        <a:xfrm>
          <a:off x="20383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125730</xdr:rowOff>
    </xdr:from>
    <xdr:to>
      <xdr:col>111</xdr:col>
      <xdr:colOff>177800</xdr:colOff>
      <xdr:row>63</xdr:row>
      <xdr:rowOff>129540</xdr:rowOff>
    </xdr:to>
    <xdr:cxnSp macro="">
      <xdr:nvCxnSpPr>
        <xdr:cNvPr id="713" name="直線コネクタ 712">
          <a:extLst>
            <a:ext uri="{FF2B5EF4-FFF2-40B4-BE49-F238E27FC236}">
              <a16:creationId xmlns:a16="http://schemas.microsoft.com/office/drawing/2014/main" id="{52153CFD-BD5C-4731-98B4-26A06E1B53F9}"/>
            </a:ext>
          </a:extLst>
        </xdr:cNvPr>
        <xdr:cNvCxnSpPr/>
      </xdr:nvCxnSpPr>
      <xdr:spPr>
        <a:xfrm flipV="1">
          <a:off x="20434300" y="10927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78740</xdr:rowOff>
    </xdr:from>
    <xdr:to>
      <xdr:col>102</xdr:col>
      <xdr:colOff>165100</xdr:colOff>
      <xdr:row>64</xdr:row>
      <xdr:rowOff>8890</xdr:rowOff>
    </xdr:to>
    <xdr:sp macro="" textlink="">
      <xdr:nvSpPr>
        <xdr:cNvPr id="714" name="楕円 713">
          <a:extLst>
            <a:ext uri="{FF2B5EF4-FFF2-40B4-BE49-F238E27FC236}">
              <a16:creationId xmlns:a16="http://schemas.microsoft.com/office/drawing/2014/main" id="{368BABA8-A4B2-4839-801A-BA3453CEC287}"/>
            </a:ext>
          </a:extLst>
        </xdr:cNvPr>
        <xdr:cNvSpPr/>
      </xdr:nvSpPr>
      <xdr:spPr>
        <a:xfrm>
          <a:off x="19494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129540</xdr:rowOff>
    </xdr:from>
    <xdr:to>
      <xdr:col>107</xdr:col>
      <xdr:colOff>50800</xdr:colOff>
      <xdr:row>63</xdr:row>
      <xdr:rowOff>129540</xdr:rowOff>
    </xdr:to>
    <xdr:cxnSp macro="">
      <xdr:nvCxnSpPr>
        <xdr:cNvPr id="715" name="直線コネクタ 714">
          <a:extLst>
            <a:ext uri="{FF2B5EF4-FFF2-40B4-BE49-F238E27FC236}">
              <a16:creationId xmlns:a16="http://schemas.microsoft.com/office/drawing/2014/main" id="{3623C18C-6CAE-4149-A22C-98EED396A5C5}"/>
            </a:ext>
          </a:extLst>
        </xdr:cNvPr>
        <xdr:cNvCxnSpPr/>
      </xdr:nvCxnSpPr>
      <xdr:spPr>
        <a:xfrm>
          <a:off x="19545300" y="1093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82550</xdr:rowOff>
    </xdr:from>
    <xdr:to>
      <xdr:col>98</xdr:col>
      <xdr:colOff>38100</xdr:colOff>
      <xdr:row>64</xdr:row>
      <xdr:rowOff>12700</xdr:rowOff>
    </xdr:to>
    <xdr:sp macro="" textlink="">
      <xdr:nvSpPr>
        <xdr:cNvPr id="716" name="楕円 715">
          <a:extLst>
            <a:ext uri="{FF2B5EF4-FFF2-40B4-BE49-F238E27FC236}">
              <a16:creationId xmlns:a16="http://schemas.microsoft.com/office/drawing/2014/main" id="{3FE8476C-3A34-4380-995D-B5843F943E1E}"/>
            </a:ext>
          </a:extLst>
        </xdr:cNvPr>
        <xdr:cNvSpPr/>
      </xdr:nvSpPr>
      <xdr:spPr>
        <a:xfrm>
          <a:off x="18605500" y="1088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129540</xdr:rowOff>
    </xdr:from>
    <xdr:to>
      <xdr:col>102</xdr:col>
      <xdr:colOff>114300</xdr:colOff>
      <xdr:row>63</xdr:row>
      <xdr:rowOff>133350</xdr:rowOff>
    </xdr:to>
    <xdr:cxnSp macro="">
      <xdr:nvCxnSpPr>
        <xdr:cNvPr id="717" name="直線コネクタ 716">
          <a:extLst>
            <a:ext uri="{FF2B5EF4-FFF2-40B4-BE49-F238E27FC236}">
              <a16:creationId xmlns:a16="http://schemas.microsoft.com/office/drawing/2014/main" id="{1E2BEABC-AAA2-45CB-9E05-5860300EA6C1}"/>
            </a:ext>
          </a:extLst>
        </xdr:cNvPr>
        <xdr:cNvCxnSpPr/>
      </xdr:nvCxnSpPr>
      <xdr:spPr>
        <a:xfrm flipV="1">
          <a:off x="18656300" y="109308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718" name="n_1aveValue【保健センター・保健所】&#10;一人当たり面積">
          <a:extLst>
            <a:ext uri="{FF2B5EF4-FFF2-40B4-BE49-F238E27FC236}">
              <a16:creationId xmlns:a16="http://schemas.microsoft.com/office/drawing/2014/main" id="{48459CF7-8542-448A-B409-8539A5770065}"/>
            </a:ext>
          </a:extLst>
        </xdr:cNvPr>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40657</xdr:rowOff>
    </xdr:from>
    <xdr:ext cx="469744" cy="259045"/>
    <xdr:sp macro="" textlink="">
      <xdr:nvSpPr>
        <xdr:cNvPr id="719" name="n_2aveValue【保健センター・保健所】&#10;一人当たり面積">
          <a:extLst>
            <a:ext uri="{FF2B5EF4-FFF2-40B4-BE49-F238E27FC236}">
              <a16:creationId xmlns:a16="http://schemas.microsoft.com/office/drawing/2014/main" id="{0BBA239B-44DF-4F6E-9D95-FB3E852ED408}"/>
            </a:ext>
          </a:extLst>
        </xdr:cNvPr>
        <xdr:cNvSpPr txBox="1"/>
      </xdr:nvSpPr>
      <xdr:spPr>
        <a:xfrm>
          <a:off x="20199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48277</xdr:rowOff>
    </xdr:from>
    <xdr:ext cx="469744" cy="259045"/>
    <xdr:sp macro="" textlink="">
      <xdr:nvSpPr>
        <xdr:cNvPr id="720" name="n_3aveValue【保健センター・保健所】&#10;一人当たり面積">
          <a:extLst>
            <a:ext uri="{FF2B5EF4-FFF2-40B4-BE49-F238E27FC236}">
              <a16:creationId xmlns:a16="http://schemas.microsoft.com/office/drawing/2014/main" id="{47F49947-670F-4CA5-8F6A-DB70531D23D9}"/>
            </a:ext>
          </a:extLst>
        </xdr:cNvPr>
        <xdr:cNvSpPr txBox="1"/>
      </xdr:nvSpPr>
      <xdr:spPr>
        <a:xfrm>
          <a:off x="19310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52087</xdr:rowOff>
    </xdr:from>
    <xdr:ext cx="469744" cy="259045"/>
    <xdr:sp macro="" textlink="">
      <xdr:nvSpPr>
        <xdr:cNvPr id="721" name="n_4aveValue【保健センター・保健所】&#10;一人当たり面積">
          <a:extLst>
            <a:ext uri="{FF2B5EF4-FFF2-40B4-BE49-F238E27FC236}">
              <a16:creationId xmlns:a16="http://schemas.microsoft.com/office/drawing/2014/main" id="{24D1F027-2D96-4631-8B96-1657BAD2EEE1}"/>
            </a:ext>
          </a:extLst>
        </xdr:cNvPr>
        <xdr:cNvSpPr txBox="1"/>
      </xdr:nvSpPr>
      <xdr:spPr>
        <a:xfrm>
          <a:off x="18421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167657</xdr:rowOff>
    </xdr:from>
    <xdr:ext cx="469744" cy="259045"/>
    <xdr:sp macro="" textlink="">
      <xdr:nvSpPr>
        <xdr:cNvPr id="722" name="n_1mainValue【保健センター・保健所】&#10;一人当たり面積">
          <a:extLst>
            <a:ext uri="{FF2B5EF4-FFF2-40B4-BE49-F238E27FC236}">
              <a16:creationId xmlns:a16="http://schemas.microsoft.com/office/drawing/2014/main" id="{C575CB67-4A8A-4FE1-8C24-F79E04A14141}"/>
            </a:ext>
          </a:extLst>
        </xdr:cNvPr>
        <xdr:cNvSpPr txBox="1"/>
      </xdr:nvSpPr>
      <xdr:spPr>
        <a:xfrm>
          <a:off x="210757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17</xdr:rowOff>
    </xdr:from>
    <xdr:ext cx="469744" cy="259045"/>
    <xdr:sp macro="" textlink="">
      <xdr:nvSpPr>
        <xdr:cNvPr id="723" name="n_2mainValue【保健センター・保健所】&#10;一人当たり面積">
          <a:extLst>
            <a:ext uri="{FF2B5EF4-FFF2-40B4-BE49-F238E27FC236}">
              <a16:creationId xmlns:a16="http://schemas.microsoft.com/office/drawing/2014/main" id="{D0FD9074-F7A5-4A62-8289-19A09D299A80}"/>
            </a:ext>
          </a:extLst>
        </xdr:cNvPr>
        <xdr:cNvSpPr txBox="1"/>
      </xdr:nvSpPr>
      <xdr:spPr>
        <a:xfrm>
          <a:off x="20199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17</xdr:rowOff>
    </xdr:from>
    <xdr:ext cx="469744" cy="259045"/>
    <xdr:sp macro="" textlink="">
      <xdr:nvSpPr>
        <xdr:cNvPr id="724" name="n_3mainValue【保健センター・保健所】&#10;一人当たり面積">
          <a:extLst>
            <a:ext uri="{FF2B5EF4-FFF2-40B4-BE49-F238E27FC236}">
              <a16:creationId xmlns:a16="http://schemas.microsoft.com/office/drawing/2014/main" id="{C048BAF4-B921-4B92-A2A6-939A41E021B8}"/>
            </a:ext>
          </a:extLst>
        </xdr:cNvPr>
        <xdr:cNvSpPr txBox="1"/>
      </xdr:nvSpPr>
      <xdr:spPr>
        <a:xfrm>
          <a:off x="19310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3827</xdr:rowOff>
    </xdr:from>
    <xdr:ext cx="469744" cy="259045"/>
    <xdr:sp macro="" textlink="">
      <xdr:nvSpPr>
        <xdr:cNvPr id="725" name="n_4mainValue【保健センター・保健所】&#10;一人当たり面積">
          <a:extLst>
            <a:ext uri="{FF2B5EF4-FFF2-40B4-BE49-F238E27FC236}">
              <a16:creationId xmlns:a16="http://schemas.microsoft.com/office/drawing/2014/main" id="{72DF9C5E-1F46-43EE-B27D-0AFCF6310658}"/>
            </a:ext>
          </a:extLst>
        </xdr:cNvPr>
        <xdr:cNvSpPr txBox="1"/>
      </xdr:nvSpPr>
      <xdr:spPr>
        <a:xfrm>
          <a:off x="18421427"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DA216AE-4D26-462C-8ABB-229E42CB523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2E1E7592-42D2-4CC0-A989-32109FFEADC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569AFF6A-339E-4A9E-B3FC-B652433BFE0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3B89B08-202D-4951-B3E6-673B0F9BDE3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C243F197-9B2F-4A98-8AD4-7060BBFC376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7732C377-9E49-4695-BF18-74E2C94A8FA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2AA82651-4C60-4834-BF9F-90E68267F665}"/>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839C6EA2-29AB-4246-98B7-85A1AACF9BAA}"/>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1E5E443E-24BB-42AC-A9C1-B4D9708AC5D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3F7155BF-FB8B-4D8F-9F0E-5B9DBF62D64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705FD042-5CBC-410C-AF41-E664C21E68F7}"/>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FD3DAABA-5CA0-474F-A8B7-4DCB2D8B9976}"/>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D81657C2-8C36-4FE7-B131-FFFC659EBF4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E83B7FB9-B609-44D6-97A2-30D2D5859D74}"/>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97035B82-D7EA-4CF2-8EFA-8E4CB508AD8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92349DA6-DD40-4B8F-858E-F9FDD4E0CED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73AAC4BE-9CF7-4B73-ADC5-43E0B680162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47A0BF85-3D47-41FE-811A-EF24F06FEAA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D481F12F-F579-4788-B774-93DB5FA3BC8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62F9A6F4-ECD7-48E2-8169-AEB4F0A4C0AB}"/>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6" name="テキスト ボックス 745">
          <a:extLst>
            <a:ext uri="{FF2B5EF4-FFF2-40B4-BE49-F238E27FC236}">
              <a16:creationId xmlns:a16="http://schemas.microsoft.com/office/drawing/2014/main" id="{18E2B5E7-84FA-44E3-917E-9173FB5FB6C2}"/>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5F0F1809-FEF6-4BAD-A0C6-68DBFF961F77}"/>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32329AB5-E4FB-45A3-AA6A-24BA7D09AFCE}"/>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9" name="直線コネクタ 748">
          <a:extLst>
            <a:ext uri="{FF2B5EF4-FFF2-40B4-BE49-F238E27FC236}">
              <a16:creationId xmlns:a16="http://schemas.microsoft.com/office/drawing/2014/main" id="{49C5AE9C-9227-4027-B4CD-D7BB6A1BA261}"/>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50" name="【消防施設】&#10;有形固定資産減価償却率最小値テキスト">
          <a:extLst>
            <a:ext uri="{FF2B5EF4-FFF2-40B4-BE49-F238E27FC236}">
              <a16:creationId xmlns:a16="http://schemas.microsoft.com/office/drawing/2014/main" id="{B5C4B3A3-5EF4-468E-8548-FB641349D6A9}"/>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1" name="直線コネクタ 750">
          <a:extLst>
            <a:ext uri="{FF2B5EF4-FFF2-40B4-BE49-F238E27FC236}">
              <a16:creationId xmlns:a16="http://schemas.microsoft.com/office/drawing/2014/main" id="{1AC13BE0-EBFA-4BCA-A5BD-7DBDE1850598}"/>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2" name="【消防施設】&#10;有形固定資産減価償却率最大値テキスト">
          <a:extLst>
            <a:ext uri="{FF2B5EF4-FFF2-40B4-BE49-F238E27FC236}">
              <a16:creationId xmlns:a16="http://schemas.microsoft.com/office/drawing/2014/main" id="{802F3408-B338-488E-B623-77D60B1C3EBC}"/>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3" name="直線コネクタ 752">
          <a:extLst>
            <a:ext uri="{FF2B5EF4-FFF2-40B4-BE49-F238E27FC236}">
              <a16:creationId xmlns:a16="http://schemas.microsoft.com/office/drawing/2014/main" id="{47294A6E-9013-4B72-A622-FBA4A237D287}"/>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7389B1AE-CAFB-4E28-AD69-58977D09DE3C}"/>
            </a:ext>
          </a:extLst>
        </xdr:cNvPr>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5" name="フローチャート: 判断 754">
          <a:extLst>
            <a:ext uri="{FF2B5EF4-FFF2-40B4-BE49-F238E27FC236}">
              <a16:creationId xmlns:a16="http://schemas.microsoft.com/office/drawing/2014/main" id="{18F36814-8B73-463C-8F54-C1B571945EEA}"/>
            </a:ext>
          </a:extLst>
        </xdr:cNvPr>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10161</xdr:rowOff>
    </xdr:from>
    <xdr:to>
      <xdr:col>81</xdr:col>
      <xdr:colOff>101600</xdr:colOff>
      <xdr:row>82</xdr:row>
      <xdr:rowOff>111761</xdr:rowOff>
    </xdr:to>
    <xdr:sp macro="" textlink="">
      <xdr:nvSpPr>
        <xdr:cNvPr id="756" name="フローチャート: 判断 755">
          <a:extLst>
            <a:ext uri="{FF2B5EF4-FFF2-40B4-BE49-F238E27FC236}">
              <a16:creationId xmlns:a16="http://schemas.microsoft.com/office/drawing/2014/main" id="{4875BB49-327E-4D5C-8C65-95E04890DEAC}"/>
            </a:ext>
          </a:extLst>
        </xdr:cNvPr>
        <xdr:cNvSpPr/>
      </xdr:nvSpPr>
      <xdr:spPr>
        <a:xfrm>
          <a:off x="15430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24130</xdr:rowOff>
    </xdr:from>
    <xdr:to>
      <xdr:col>76</xdr:col>
      <xdr:colOff>165100</xdr:colOff>
      <xdr:row>82</xdr:row>
      <xdr:rowOff>125730</xdr:rowOff>
    </xdr:to>
    <xdr:sp macro="" textlink="">
      <xdr:nvSpPr>
        <xdr:cNvPr id="757" name="フローチャート: 判断 756">
          <a:extLst>
            <a:ext uri="{FF2B5EF4-FFF2-40B4-BE49-F238E27FC236}">
              <a16:creationId xmlns:a16="http://schemas.microsoft.com/office/drawing/2014/main" id="{BB8C1EDF-F92F-4A3E-9F23-A22E43B57CC2}"/>
            </a:ext>
          </a:extLst>
        </xdr:cNvPr>
        <xdr:cNvSpPr/>
      </xdr:nvSpPr>
      <xdr:spPr>
        <a:xfrm>
          <a:off x="14541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58420</xdr:rowOff>
    </xdr:from>
    <xdr:to>
      <xdr:col>72</xdr:col>
      <xdr:colOff>38100</xdr:colOff>
      <xdr:row>81</xdr:row>
      <xdr:rowOff>160020</xdr:rowOff>
    </xdr:to>
    <xdr:sp macro="" textlink="">
      <xdr:nvSpPr>
        <xdr:cNvPr id="758" name="フローチャート: 判断 757">
          <a:extLst>
            <a:ext uri="{FF2B5EF4-FFF2-40B4-BE49-F238E27FC236}">
              <a16:creationId xmlns:a16="http://schemas.microsoft.com/office/drawing/2014/main" id="{11D3BD7F-AC78-4EF3-AF7B-F0507D237CA9}"/>
            </a:ext>
          </a:extLst>
        </xdr:cNvPr>
        <xdr:cNvSpPr/>
      </xdr:nvSpPr>
      <xdr:spPr>
        <a:xfrm>
          <a:off x="13652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146050</xdr:rowOff>
    </xdr:from>
    <xdr:to>
      <xdr:col>67</xdr:col>
      <xdr:colOff>101600</xdr:colOff>
      <xdr:row>82</xdr:row>
      <xdr:rowOff>76200</xdr:rowOff>
    </xdr:to>
    <xdr:sp macro="" textlink="">
      <xdr:nvSpPr>
        <xdr:cNvPr id="759" name="フローチャート: 判断 758">
          <a:extLst>
            <a:ext uri="{FF2B5EF4-FFF2-40B4-BE49-F238E27FC236}">
              <a16:creationId xmlns:a16="http://schemas.microsoft.com/office/drawing/2014/main" id="{C97B7A59-9501-41CF-9469-C6323FFA33F3}"/>
            </a:ext>
          </a:extLst>
        </xdr:cNvPr>
        <xdr:cNvSpPr/>
      </xdr:nvSpPr>
      <xdr:spPr>
        <a:xfrm>
          <a:off x="12763500" y="1403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B2A64531-B0DA-483D-9B6F-6FF072E3D92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13256442-4BBE-4F80-BCC5-EC00C1989E3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532B7B2B-6F90-489E-8915-5F03CEA014F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41204103-48FF-410B-9DE9-BCE771633972}"/>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C7A03258-0CD1-4E58-8B00-6AF2C757DF4E}"/>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58420</xdr:rowOff>
    </xdr:from>
    <xdr:to>
      <xdr:col>85</xdr:col>
      <xdr:colOff>177800</xdr:colOff>
      <xdr:row>82</xdr:row>
      <xdr:rowOff>160020</xdr:rowOff>
    </xdr:to>
    <xdr:sp macro="" textlink="">
      <xdr:nvSpPr>
        <xdr:cNvPr id="765" name="楕円 764">
          <a:extLst>
            <a:ext uri="{FF2B5EF4-FFF2-40B4-BE49-F238E27FC236}">
              <a16:creationId xmlns:a16="http://schemas.microsoft.com/office/drawing/2014/main" id="{F336F415-5CDD-492A-8AC4-2E0B8C5DDE61}"/>
            </a:ext>
          </a:extLst>
        </xdr:cNvPr>
        <xdr:cNvSpPr/>
      </xdr:nvSpPr>
      <xdr:spPr>
        <a:xfrm>
          <a:off x="16268700" y="1411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36847</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CFD2BB0C-1AE8-4BE6-9DDD-A0C51E36627F}"/>
            </a:ext>
          </a:extLst>
        </xdr:cNvPr>
        <xdr:cNvSpPr txBox="1"/>
      </xdr:nvSpPr>
      <xdr:spPr>
        <a:xfrm>
          <a:off x="16357600" y="1409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30480</xdr:rowOff>
    </xdr:from>
    <xdr:to>
      <xdr:col>81</xdr:col>
      <xdr:colOff>101600</xdr:colOff>
      <xdr:row>82</xdr:row>
      <xdr:rowOff>132080</xdr:rowOff>
    </xdr:to>
    <xdr:sp macro="" textlink="">
      <xdr:nvSpPr>
        <xdr:cNvPr id="767" name="楕円 766">
          <a:extLst>
            <a:ext uri="{FF2B5EF4-FFF2-40B4-BE49-F238E27FC236}">
              <a16:creationId xmlns:a16="http://schemas.microsoft.com/office/drawing/2014/main" id="{551926DE-669B-4FE5-A49B-A9B7832C2EFF}"/>
            </a:ext>
          </a:extLst>
        </xdr:cNvPr>
        <xdr:cNvSpPr/>
      </xdr:nvSpPr>
      <xdr:spPr>
        <a:xfrm>
          <a:off x="15430500" y="1408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81280</xdr:rowOff>
    </xdr:from>
    <xdr:to>
      <xdr:col>85</xdr:col>
      <xdr:colOff>127000</xdr:colOff>
      <xdr:row>82</xdr:row>
      <xdr:rowOff>109220</xdr:rowOff>
    </xdr:to>
    <xdr:cxnSp macro="">
      <xdr:nvCxnSpPr>
        <xdr:cNvPr id="768" name="直線コネクタ 767">
          <a:extLst>
            <a:ext uri="{FF2B5EF4-FFF2-40B4-BE49-F238E27FC236}">
              <a16:creationId xmlns:a16="http://schemas.microsoft.com/office/drawing/2014/main" id="{04C21CCB-D959-49CF-9161-2D192EB4346D}"/>
            </a:ext>
          </a:extLst>
        </xdr:cNvPr>
        <xdr:cNvCxnSpPr/>
      </xdr:nvCxnSpPr>
      <xdr:spPr>
        <a:xfrm>
          <a:off x="15481300" y="14140180"/>
          <a:ext cx="8382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53339</xdr:rowOff>
    </xdr:from>
    <xdr:to>
      <xdr:col>76</xdr:col>
      <xdr:colOff>165100</xdr:colOff>
      <xdr:row>83</xdr:row>
      <xdr:rowOff>154939</xdr:rowOff>
    </xdr:to>
    <xdr:sp macro="" textlink="">
      <xdr:nvSpPr>
        <xdr:cNvPr id="769" name="楕円 768">
          <a:extLst>
            <a:ext uri="{FF2B5EF4-FFF2-40B4-BE49-F238E27FC236}">
              <a16:creationId xmlns:a16="http://schemas.microsoft.com/office/drawing/2014/main" id="{3918C8A8-DCF3-4D89-95B5-88B62E28C9ED}"/>
            </a:ext>
          </a:extLst>
        </xdr:cNvPr>
        <xdr:cNvSpPr/>
      </xdr:nvSpPr>
      <xdr:spPr>
        <a:xfrm>
          <a:off x="14541500" y="14283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81280</xdr:rowOff>
    </xdr:from>
    <xdr:to>
      <xdr:col>81</xdr:col>
      <xdr:colOff>50800</xdr:colOff>
      <xdr:row>83</xdr:row>
      <xdr:rowOff>104139</xdr:rowOff>
    </xdr:to>
    <xdr:cxnSp macro="">
      <xdr:nvCxnSpPr>
        <xdr:cNvPr id="770" name="直線コネクタ 769">
          <a:extLst>
            <a:ext uri="{FF2B5EF4-FFF2-40B4-BE49-F238E27FC236}">
              <a16:creationId xmlns:a16="http://schemas.microsoft.com/office/drawing/2014/main" id="{E4CB0C67-0A25-4BBB-923E-80C2B3C65DD9}"/>
            </a:ext>
          </a:extLst>
        </xdr:cNvPr>
        <xdr:cNvCxnSpPr/>
      </xdr:nvCxnSpPr>
      <xdr:spPr>
        <a:xfrm flipV="1">
          <a:off x="14592300" y="14140180"/>
          <a:ext cx="889000" cy="19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77470</xdr:rowOff>
    </xdr:from>
    <xdr:to>
      <xdr:col>72</xdr:col>
      <xdr:colOff>38100</xdr:colOff>
      <xdr:row>84</xdr:row>
      <xdr:rowOff>7620</xdr:rowOff>
    </xdr:to>
    <xdr:sp macro="" textlink="">
      <xdr:nvSpPr>
        <xdr:cNvPr id="771" name="楕円 770">
          <a:extLst>
            <a:ext uri="{FF2B5EF4-FFF2-40B4-BE49-F238E27FC236}">
              <a16:creationId xmlns:a16="http://schemas.microsoft.com/office/drawing/2014/main" id="{80FAA8CA-885B-4499-9BF6-E65A6339A74B}"/>
            </a:ext>
          </a:extLst>
        </xdr:cNvPr>
        <xdr:cNvSpPr/>
      </xdr:nvSpPr>
      <xdr:spPr>
        <a:xfrm>
          <a:off x="13652500" y="1430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104139</xdr:rowOff>
    </xdr:from>
    <xdr:to>
      <xdr:col>76</xdr:col>
      <xdr:colOff>114300</xdr:colOff>
      <xdr:row>83</xdr:row>
      <xdr:rowOff>128270</xdr:rowOff>
    </xdr:to>
    <xdr:cxnSp macro="">
      <xdr:nvCxnSpPr>
        <xdr:cNvPr id="772" name="直線コネクタ 771">
          <a:extLst>
            <a:ext uri="{FF2B5EF4-FFF2-40B4-BE49-F238E27FC236}">
              <a16:creationId xmlns:a16="http://schemas.microsoft.com/office/drawing/2014/main" id="{F3B1628E-6781-4C5B-8A57-E427F87ED7FE}"/>
            </a:ext>
          </a:extLst>
        </xdr:cNvPr>
        <xdr:cNvCxnSpPr/>
      </xdr:nvCxnSpPr>
      <xdr:spPr>
        <a:xfrm flipV="1">
          <a:off x="13703300" y="143344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71120</xdr:rowOff>
    </xdr:from>
    <xdr:to>
      <xdr:col>67</xdr:col>
      <xdr:colOff>101600</xdr:colOff>
      <xdr:row>84</xdr:row>
      <xdr:rowOff>1270</xdr:rowOff>
    </xdr:to>
    <xdr:sp macro="" textlink="">
      <xdr:nvSpPr>
        <xdr:cNvPr id="773" name="楕円 772">
          <a:extLst>
            <a:ext uri="{FF2B5EF4-FFF2-40B4-BE49-F238E27FC236}">
              <a16:creationId xmlns:a16="http://schemas.microsoft.com/office/drawing/2014/main" id="{3911DD50-5D96-42C4-AA3B-EF1EF094D65C}"/>
            </a:ext>
          </a:extLst>
        </xdr:cNvPr>
        <xdr:cNvSpPr/>
      </xdr:nvSpPr>
      <xdr:spPr>
        <a:xfrm>
          <a:off x="12763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121920</xdr:rowOff>
    </xdr:from>
    <xdr:to>
      <xdr:col>71</xdr:col>
      <xdr:colOff>177800</xdr:colOff>
      <xdr:row>83</xdr:row>
      <xdr:rowOff>128270</xdr:rowOff>
    </xdr:to>
    <xdr:cxnSp macro="">
      <xdr:nvCxnSpPr>
        <xdr:cNvPr id="774" name="直線コネクタ 773">
          <a:extLst>
            <a:ext uri="{FF2B5EF4-FFF2-40B4-BE49-F238E27FC236}">
              <a16:creationId xmlns:a16="http://schemas.microsoft.com/office/drawing/2014/main" id="{D3397982-3DB7-4D80-8191-4074225E7885}"/>
            </a:ext>
          </a:extLst>
        </xdr:cNvPr>
        <xdr:cNvCxnSpPr/>
      </xdr:nvCxnSpPr>
      <xdr:spPr>
        <a:xfrm>
          <a:off x="12814300" y="1435227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128288</xdr:rowOff>
    </xdr:from>
    <xdr:ext cx="405111" cy="259045"/>
    <xdr:sp macro="" textlink="">
      <xdr:nvSpPr>
        <xdr:cNvPr id="775" name="n_1aveValue【消防施設】&#10;有形固定資産減価償却率">
          <a:extLst>
            <a:ext uri="{FF2B5EF4-FFF2-40B4-BE49-F238E27FC236}">
              <a16:creationId xmlns:a16="http://schemas.microsoft.com/office/drawing/2014/main" id="{E802A293-7425-4FA6-98DC-3BE893C184FA}"/>
            </a:ext>
          </a:extLst>
        </xdr:cNvPr>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142257</xdr:rowOff>
    </xdr:from>
    <xdr:ext cx="405111" cy="259045"/>
    <xdr:sp macro="" textlink="">
      <xdr:nvSpPr>
        <xdr:cNvPr id="776" name="n_2aveValue【消防施設】&#10;有形固定資産減価償却率">
          <a:extLst>
            <a:ext uri="{FF2B5EF4-FFF2-40B4-BE49-F238E27FC236}">
              <a16:creationId xmlns:a16="http://schemas.microsoft.com/office/drawing/2014/main" id="{CA8692EA-FCBC-4429-94E7-4B0FAC3CDCCA}"/>
            </a:ext>
          </a:extLst>
        </xdr:cNvPr>
        <xdr:cNvSpPr txBox="1"/>
      </xdr:nvSpPr>
      <xdr:spPr>
        <a:xfrm>
          <a:off x="14389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5097</xdr:rowOff>
    </xdr:from>
    <xdr:ext cx="405111" cy="259045"/>
    <xdr:sp macro="" textlink="">
      <xdr:nvSpPr>
        <xdr:cNvPr id="777" name="n_3aveValue【消防施設】&#10;有形固定資産減価償却率">
          <a:extLst>
            <a:ext uri="{FF2B5EF4-FFF2-40B4-BE49-F238E27FC236}">
              <a16:creationId xmlns:a16="http://schemas.microsoft.com/office/drawing/2014/main" id="{155DE30B-BE3A-4503-ADCB-5CA848EF406A}"/>
            </a:ext>
          </a:extLst>
        </xdr:cNvPr>
        <xdr:cNvSpPr txBox="1"/>
      </xdr:nvSpPr>
      <xdr:spPr>
        <a:xfrm>
          <a:off x="13500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92727</xdr:rowOff>
    </xdr:from>
    <xdr:ext cx="405111" cy="259045"/>
    <xdr:sp macro="" textlink="">
      <xdr:nvSpPr>
        <xdr:cNvPr id="778" name="n_4aveValue【消防施設】&#10;有形固定資産減価償却率">
          <a:extLst>
            <a:ext uri="{FF2B5EF4-FFF2-40B4-BE49-F238E27FC236}">
              <a16:creationId xmlns:a16="http://schemas.microsoft.com/office/drawing/2014/main" id="{444F56DC-8D93-4F86-BFD2-39A3C5E268AD}"/>
            </a:ext>
          </a:extLst>
        </xdr:cNvPr>
        <xdr:cNvSpPr txBox="1"/>
      </xdr:nvSpPr>
      <xdr:spPr>
        <a:xfrm>
          <a:off x="12611744" y="1380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123207</xdr:rowOff>
    </xdr:from>
    <xdr:ext cx="405111" cy="259045"/>
    <xdr:sp macro="" textlink="">
      <xdr:nvSpPr>
        <xdr:cNvPr id="779" name="n_1mainValue【消防施設】&#10;有形固定資産減価償却率">
          <a:extLst>
            <a:ext uri="{FF2B5EF4-FFF2-40B4-BE49-F238E27FC236}">
              <a16:creationId xmlns:a16="http://schemas.microsoft.com/office/drawing/2014/main" id="{1A9511DB-7406-47ED-8B21-8E7854C11FCE}"/>
            </a:ext>
          </a:extLst>
        </xdr:cNvPr>
        <xdr:cNvSpPr txBox="1"/>
      </xdr:nvSpPr>
      <xdr:spPr>
        <a:xfrm>
          <a:off x="15266044" y="14182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146066</xdr:rowOff>
    </xdr:from>
    <xdr:ext cx="405111" cy="259045"/>
    <xdr:sp macro="" textlink="">
      <xdr:nvSpPr>
        <xdr:cNvPr id="780" name="n_2mainValue【消防施設】&#10;有形固定資産減価償却率">
          <a:extLst>
            <a:ext uri="{FF2B5EF4-FFF2-40B4-BE49-F238E27FC236}">
              <a16:creationId xmlns:a16="http://schemas.microsoft.com/office/drawing/2014/main" id="{52EE62F8-9952-4B18-AAE5-BBE90C882678}"/>
            </a:ext>
          </a:extLst>
        </xdr:cNvPr>
        <xdr:cNvSpPr txBox="1"/>
      </xdr:nvSpPr>
      <xdr:spPr>
        <a:xfrm>
          <a:off x="14389744" y="1437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170197</xdr:rowOff>
    </xdr:from>
    <xdr:ext cx="405111" cy="259045"/>
    <xdr:sp macro="" textlink="">
      <xdr:nvSpPr>
        <xdr:cNvPr id="781" name="n_3mainValue【消防施設】&#10;有形固定資産減価償却率">
          <a:extLst>
            <a:ext uri="{FF2B5EF4-FFF2-40B4-BE49-F238E27FC236}">
              <a16:creationId xmlns:a16="http://schemas.microsoft.com/office/drawing/2014/main" id="{CD05D60D-86A6-4B9A-85BC-35B2DE7C0E8A}"/>
            </a:ext>
          </a:extLst>
        </xdr:cNvPr>
        <xdr:cNvSpPr txBox="1"/>
      </xdr:nvSpPr>
      <xdr:spPr>
        <a:xfrm>
          <a:off x="13500744" y="1440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163847</xdr:rowOff>
    </xdr:from>
    <xdr:ext cx="405111" cy="259045"/>
    <xdr:sp macro="" textlink="">
      <xdr:nvSpPr>
        <xdr:cNvPr id="782" name="n_4mainValue【消防施設】&#10;有形固定資産減価償却率">
          <a:extLst>
            <a:ext uri="{FF2B5EF4-FFF2-40B4-BE49-F238E27FC236}">
              <a16:creationId xmlns:a16="http://schemas.microsoft.com/office/drawing/2014/main" id="{9F20AC6E-121B-485A-9E53-3C100E32A442}"/>
            </a:ext>
          </a:extLst>
        </xdr:cNvPr>
        <xdr:cNvSpPr txBox="1"/>
      </xdr:nvSpPr>
      <xdr:spPr>
        <a:xfrm>
          <a:off x="126117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CB5867FA-71D5-40BE-9046-E96EEA463704}"/>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22D2B921-762A-4934-A86E-245D2C1BAB8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9DBFA265-B942-48F4-8906-46177D73900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3747DDFB-C5E7-40E9-BB66-8C7C7C3EBF6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60A91CE4-D7B8-43CF-8470-4868664DF3D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6447EE2E-D28E-4FD7-AC52-FFB0891BFBC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6BD6868-7C27-41E3-AD0C-502E46319FD9}"/>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BDEC40F2-AFDD-4244-8150-2B3C30BF07C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2428C46-EF0C-4F07-9BE8-B3307FCCEE2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32402B0F-0BA7-499D-8C92-8B8D68B33ED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a:extLst>
            <a:ext uri="{FF2B5EF4-FFF2-40B4-BE49-F238E27FC236}">
              <a16:creationId xmlns:a16="http://schemas.microsoft.com/office/drawing/2014/main" id="{3D4C00A0-71EA-4F4C-8439-20EC5996EEB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a:extLst>
            <a:ext uri="{FF2B5EF4-FFF2-40B4-BE49-F238E27FC236}">
              <a16:creationId xmlns:a16="http://schemas.microsoft.com/office/drawing/2014/main" id="{7B3AAD92-2690-428B-93BB-A6FC0077F82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a:extLst>
            <a:ext uri="{FF2B5EF4-FFF2-40B4-BE49-F238E27FC236}">
              <a16:creationId xmlns:a16="http://schemas.microsoft.com/office/drawing/2014/main" id="{9EE346C6-3ED3-41A1-842C-362DE4CDE30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6" name="テキスト ボックス 795">
          <a:extLst>
            <a:ext uri="{FF2B5EF4-FFF2-40B4-BE49-F238E27FC236}">
              <a16:creationId xmlns:a16="http://schemas.microsoft.com/office/drawing/2014/main" id="{B81BB962-652D-4D28-915B-FC3D3CA8B96E}"/>
            </a:ext>
          </a:extLst>
        </xdr:cNvPr>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a:extLst>
            <a:ext uri="{FF2B5EF4-FFF2-40B4-BE49-F238E27FC236}">
              <a16:creationId xmlns:a16="http://schemas.microsoft.com/office/drawing/2014/main" id="{241F9F69-D16D-4517-AF9A-37FECD80C73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8" name="テキスト ボックス 797">
          <a:extLst>
            <a:ext uri="{FF2B5EF4-FFF2-40B4-BE49-F238E27FC236}">
              <a16:creationId xmlns:a16="http://schemas.microsoft.com/office/drawing/2014/main" id="{59C48117-85E7-4F3F-8C98-CE2B4FE8DD58}"/>
            </a:ext>
          </a:extLst>
        </xdr:cNvPr>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a:extLst>
            <a:ext uri="{FF2B5EF4-FFF2-40B4-BE49-F238E27FC236}">
              <a16:creationId xmlns:a16="http://schemas.microsoft.com/office/drawing/2014/main" id="{B77841CE-CE8F-473D-ABEE-AC9CFD258B3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800" name="テキスト ボックス 799">
          <a:extLst>
            <a:ext uri="{FF2B5EF4-FFF2-40B4-BE49-F238E27FC236}">
              <a16:creationId xmlns:a16="http://schemas.microsoft.com/office/drawing/2014/main" id="{3162A5BA-22F8-4A55-A800-21461233ECB3}"/>
            </a:ext>
          </a:extLst>
        </xdr:cNvPr>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a:extLst>
            <a:ext uri="{FF2B5EF4-FFF2-40B4-BE49-F238E27FC236}">
              <a16:creationId xmlns:a16="http://schemas.microsoft.com/office/drawing/2014/main" id="{FA119C44-BB6F-43EC-93C0-91656AB5E98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2" name="テキスト ボックス 801">
          <a:extLst>
            <a:ext uri="{FF2B5EF4-FFF2-40B4-BE49-F238E27FC236}">
              <a16:creationId xmlns:a16="http://schemas.microsoft.com/office/drawing/2014/main" id="{4311AD5A-CBF7-4D1D-BD4A-346F5F1C0615}"/>
            </a:ext>
          </a:extLst>
        </xdr:cNvPr>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a:extLst>
            <a:ext uri="{FF2B5EF4-FFF2-40B4-BE49-F238E27FC236}">
              <a16:creationId xmlns:a16="http://schemas.microsoft.com/office/drawing/2014/main" id="{1E72B755-C751-4696-ACC8-2A1753E6F2D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4" name="テキスト ボックス 803">
          <a:extLst>
            <a:ext uri="{FF2B5EF4-FFF2-40B4-BE49-F238E27FC236}">
              <a16:creationId xmlns:a16="http://schemas.microsoft.com/office/drawing/2014/main" id="{98BB1B4C-35EF-4F19-A364-4D2C98AD319B}"/>
            </a:ext>
          </a:extLst>
        </xdr:cNvPr>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消防施設】&#10;一人当たり面積グラフ枠">
          <a:extLst>
            <a:ext uri="{FF2B5EF4-FFF2-40B4-BE49-F238E27FC236}">
              <a16:creationId xmlns:a16="http://schemas.microsoft.com/office/drawing/2014/main" id="{031FEF84-43C4-481C-8E22-175E54D58F9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100485</xdr:rowOff>
    </xdr:from>
    <xdr:to>
      <xdr:col>116</xdr:col>
      <xdr:colOff>62864</xdr:colOff>
      <xdr:row>86</xdr:row>
      <xdr:rowOff>114216</xdr:rowOff>
    </xdr:to>
    <xdr:cxnSp macro="">
      <xdr:nvCxnSpPr>
        <xdr:cNvPr id="806" name="直線コネクタ 805">
          <a:extLst>
            <a:ext uri="{FF2B5EF4-FFF2-40B4-BE49-F238E27FC236}">
              <a16:creationId xmlns:a16="http://schemas.microsoft.com/office/drawing/2014/main" id="{3A2788F1-2783-4A00-9097-A00073095732}"/>
            </a:ext>
          </a:extLst>
        </xdr:cNvPr>
        <xdr:cNvCxnSpPr/>
      </xdr:nvCxnSpPr>
      <xdr:spPr>
        <a:xfrm flipV="1">
          <a:off x="22160864" y="13473585"/>
          <a:ext cx="0" cy="1385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161486</xdr:rowOff>
    </xdr:from>
    <xdr:ext cx="469744" cy="259045"/>
    <xdr:sp macro="" textlink="">
      <xdr:nvSpPr>
        <xdr:cNvPr id="807" name="【消防施設】&#10;一人当たり面積最小値テキスト">
          <a:extLst>
            <a:ext uri="{FF2B5EF4-FFF2-40B4-BE49-F238E27FC236}">
              <a16:creationId xmlns:a16="http://schemas.microsoft.com/office/drawing/2014/main" id="{BFFC22E9-1B61-41A5-9505-6C24D640F6CC}"/>
            </a:ext>
          </a:extLst>
        </xdr:cNvPr>
        <xdr:cNvSpPr txBox="1"/>
      </xdr:nvSpPr>
      <xdr:spPr>
        <a:xfrm>
          <a:off x="22199600" y="14906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8" name="直線コネクタ 807">
          <a:extLst>
            <a:ext uri="{FF2B5EF4-FFF2-40B4-BE49-F238E27FC236}">
              <a16:creationId xmlns:a16="http://schemas.microsoft.com/office/drawing/2014/main" id="{06D3BF79-29A6-4F01-B3E3-F2AE9AD51ACD}"/>
            </a:ext>
          </a:extLst>
        </xdr:cNvPr>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47162</xdr:rowOff>
    </xdr:from>
    <xdr:ext cx="599010" cy="259045"/>
    <xdr:sp macro="" textlink="">
      <xdr:nvSpPr>
        <xdr:cNvPr id="809" name="【消防施設】&#10;一人当たり面積最大値テキスト">
          <a:extLst>
            <a:ext uri="{FF2B5EF4-FFF2-40B4-BE49-F238E27FC236}">
              <a16:creationId xmlns:a16="http://schemas.microsoft.com/office/drawing/2014/main" id="{997C1D4D-980E-42F9-8BA8-BC1DD2D25805}"/>
            </a:ext>
          </a:extLst>
        </xdr:cNvPr>
        <xdr:cNvSpPr txBox="1"/>
      </xdr:nvSpPr>
      <xdr:spPr>
        <a:xfrm>
          <a:off x="22199600" y="1324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100485</xdr:rowOff>
    </xdr:from>
    <xdr:to>
      <xdr:col>116</xdr:col>
      <xdr:colOff>152400</xdr:colOff>
      <xdr:row>78</xdr:row>
      <xdr:rowOff>100485</xdr:rowOff>
    </xdr:to>
    <xdr:cxnSp macro="">
      <xdr:nvCxnSpPr>
        <xdr:cNvPr id="810" name="直線コネクタ 809">
          <a:extLst>
            <a:ext uri="{FF2B5EF4-FFF2-40B4-BE49-F238E27FC236}">
              <a16:creationId xmlns:a16="http://schemas.microsoft.com/office/drawing/2014/main" id="{EA5C888A-8CF7-46CE-873D-1D0E623B7B77}"/>
            </a:ext>
          </a:extLst>
        </xdr:cNvPr>
        <xdr:cNvCxnSpPr/>
      </xdr:nvCxnSpPr>
      <xdr:spPr>
        <a:xfrm>
          <a:off x="22072600" y="1347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78936</xdr:rowOff>
    </xdr:from>
    <xdr:ext cx="469744" cy="259045"/>
    <xdr:sp macro="" textlink="">
      <xdr:nvSpPr>
        <xdr:cNvPr id="811" name="【消防施設】&#10;一人当たり面積平均値テキスト">
          <a:extLst>
            <a:ext uri="{FF2B5EF4-FFF2-40B4-BE49-F238E27FC236}">
              <a16:creationId xmlns:a16="http://schemas.microsoft.com/office/drawing/2014/main" id="{EE1F4935-6407-4E33-9CF1-D06C3415E7E6}"/>
            </a:ext>
          </a:extLst>
        </xdr:cNvPr>
        <xdr:cNvSpPr txBox="1"/>
      </xdr:nvSpPr>
      <xdr:spPr>
        <a:xfrm>
          <a:off x="22199600" y="14652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56059</xdr:rowOff>
    </xdr:from>
    <xdr:to>
      <xdr:col>116</xdr:col>
      <xdr:colOff>114300</xdr:colOff>
      <xdr:row>86</xdr:row>
      <xdr:rowOff>157659</xdr:rowOff>
    </xdr:to>
    <xdr:sp macro="" textlink="">
      <xdr:nvSpPr>
        <xdr:cNvPr id="812" name="フローチャート: 判断 811">
          <a:extLst>
            <a:ext uri="{FF2B5EF4-FFF2-40B4-BE49-F238E27FC236}">
              <a16:creationId xmlns:a16="http://schemas.microsoft.com/office/drawing/2014/main" id="{5323DCD1-616E-4956-85FF-893294D91A4F}"/>
            </a:ext>
          </a:extLst>
        </xdr:cNvPr>
        <xdr:cNvSpPr/>
      </xdr:nvSpPr>
      <xdr:spPr>
        <a:xfrm>
          <a:off x="22110700" y="1480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62962</xdr:rowOff>
    </xdr:from>
    <xdr:to>
      <xdr:col>112</xdr:col>
      <xdr:colOff>38100</xdr:colOff>
      <xdr:row>86</xdr:row>
      <xdr:rowOff>164562</xdr:rowOff>
    </xdr:to>
    <xdr:sp macro="" textlink="">
      <xdr:nvSpPr>
        <xdr:cNvPr id="813" name="フローチャート: 判断 812">
          <a:extLst>
            <a:ext uri="{FF2B5EF4-FFF2-40B4-BE49-F238E27FC236}">
              <a16:creationId xmlns:a16="http://schemas.microsoft.com/office/drawing/2014/main" id="{C8A32664-CABB-42FF-AD08-95C2A11091C9}"/>
            </a:ext>
          </a:extLst>
        </xdr:cNvPr>
        <xdr:cNvSpPr/>
      </xdr:nvSpPr>
      <xdr:spPr>
        <a:xfrm>
          <a:off x="21272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62974</xdr:rowOff>
    </xdr:from>
    <xdr:to>
      <xdr:col>107</xdr:col>
      <xdr:colOff>101600</xdr:colOff>
      <xdr:row>86</xdr:row>
      <xdr:rowOff>164574</xdr:rowOff>
    </xdr:to>
    <xdr:sp macro="" textlink="">
      <xdr:nvSpPr>
        <xdr:cNvPr id="814" name="フローチャート: 判断 813">
          <a:extLst>
            <a:ext uri="{FF2B5EF4-FFF2-40B4-BE49-F238E27FC236}">
              <a16:creationId xmlns:a16="http://schemas.microsoft.com/office/drawing/2014/main" id="{20C7BA13-DD3B-4F6F-BD5B-B5FDEB3180D7}"/>
            </a:ext>
          </a:extLst>
        </xdr:cNvPr>
        <xdr:cNvSpPr/>
      </xdr:nvSpPr>
      <xdr:spPr>
        <a:xfrm>
          <a:off x="20383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62985</xdr:rowOff>
    </xdr:from>
    <xdr:to>
      <xdr:col>102</xdr:col>
      <xdr:colOff>165100</xdr:colOff>
      <xdr:row>86</xdr:row>
      <xdr:rowOff>164585</xdr:rowOff>
    </xdr:to>
    <xdr:sp macro="" textlink="">
      <xdr:nvSpPr>
        <xdr:cNvPr id="815" name="フローチャート: 判断 814">
          <a:extLst>
            <a:ext uri="{FF2B5EF4-FFF2-40B4-BE49-F238E27FC236}">
              <a16:creationId xmlns:a16="http://schemas.microsoft.com/office/drawing/2014/main" id="{4ADDD024-BF72-416A-941A-17043FE17EAE}"/>
            </a:ext>
          </a:extLst>
        </xdr:cNvPr>
        <xdr:cNvSpPr/>
      </xdr:nvSpPr>
      <xdr:spPr>
        <a:xfrm>
          <a:off x="19494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62990</xdr:rowOff>
    </xdr:from>
    <xdr:to>
      <xdr:col>98</xdr:col>
      <xdr:colOff>38100</xdr:colOff>
      <xdr:row>86</xdr:row>
      <xdr:rowOff>164590</xdr:rowOff>
    </xdr:to>
    <xdr:sp macro="" textlink="">
      <xdr:nvSpPr>
        <xdr:cNvPr id="816" name="フローチャート: 判断 815">
          <a:extLst>
            <a:ext uri="{FF2B5EF4-FFF2-40B4-BE49-F238E27FC236}">
              <a16:creationId xmlns:a16="http://schemas.microsoft.com/office/drawing/2014/main" id="{69C044C6-44F8-44EE-8836-E7A9A65212D8}"/>
            </a:ext>
          </a:extLst>
        </xdr:cNvPr>
        <xdr:cNvSpPr/>
      </xdr:nvSpPr>
      <xdr:spPr>
        <a:xfrm>
          <a:off x="18605500" y="1480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82B5BFF2-0D91-48CA-A527-F73F11368359}"/>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B2D5354A-5A1A-48F5-910C-489A9C9E21B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8731DDA5-A0D6-4BEF-BDB9-ECAE8FD1356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B53BDB27-7E5A-46EA-87B0-1B16622E7F95}"/>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a:extLst>
            <a:ext uri="{FF2B5EF4-FFF2-40B4-BE49-F238E27FC236}">
              <a16:creationId xmlns:a16="http://schemas.microsoft.com/office/drawing/2014/main" id="{387E3335-EB6F-40C8-8D41-CD198F067E8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62643</xdr:rowOff>
    </xdr:from>
    <xdr:to>
      <xdr:col>116</xdr:col>
      <xdr:colOff>114300</xdr:colOff>
      <xdr:row>86</xdr:row>
      <xdr:rowOff>164243</xdr:rowOff>
    </xdr:to>
    <xdr:sp macro="" textlink="">
      <xdr:nvSpPr>
        <xdr:cNvPr id="822" name="楕円 821">
          <a:extLst>
            <a:ext uri="{FF2B5EF4-FFF2-40B4-BE49-F238E27FC236}">
              <a16:creationId xmlns:a16="http://schemas.microsoft.com/office/drawing/2014/main" id="{66992EC3-AAD3-4B46-994A-81ACE94E3342}"/>
            </a:ext>
          </a:extLst>
        </xdr:cNvPr>
        <xdr:cNvSpPr/>
      </xdr:nvSpPr>
      <xdr:spPr>
        <a:xfrm>
          <a:off x="22110700" y="1480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34486</xdr:rowOff>
    </xdr:from>
    <xdr:ext cx="469744" cy="259045"/>
    <xdr:sp macro="" textlink="">
      <xdr:nvSpPr>
        <xdr:cNvPr id="823" name="【消防施設】&#10;一人当たり面積該当値テキスト">
          <a:extLst>
            <a:ext uri="{FF2B5EF4-FFF2-40B4-BE49-F238E27FC236}">
              <a16:creationId xmlns:a16="http://schemas.microsoft.com/office/drawing/2014/main" id="{5B8153DD-C225-41B5-8AAA-534C9D3DA1BF}"/>
            </a:ext>
          </a:extLst>
        </xdr:cNvPr>
        <xdr:cNvSpPr txBox="1"/>
      </xdr:nvSpPr>
      <xdr:spPr>
        <a:xfrm>
          <a:off x="22199600" y="14779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62658</xdr:rowOff>
    </xdr:from>
    <xdr:to>
      <xdr:col>112</xdr:col>
      <xdr:colOff>38100</xdr:colOff>
      <xdr:row>86</xdr:row>
      <xdr:rowOff>164258</xdr:rowOff>
    </xdr:to>
    <xdr:sp macro="" textlink="">
      <xdr:nvSpPr>
        <xdr:cNvPr id="824" name="楕円 823">
          <a:extLst>
            <a:ext uri="{FF2B5EF4-FFF2-40B4-BE49-F238E27FC236}">
              <a16:creationId xmlns:a16="http://schemas.microsoft.com/office/drawing/2014/main" id="{423ABAA1-C8E4-42CE-AC66-51477E64438D}"/>
            </a:ext>
          </a:extLst>
        </xdr:cNvPr>
        <xdr:cNvSpPr/>
      </xdr:nvSpPr>
      <xdr:spPr>
        <a:xfrm>
          <a:off x="21272500" y="1480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113443</xdr:rowOff>
    </xdr:from>
    <xdr:to>
      <xdr:col>116</xdr:col>
      <xdr:colOff>63500</xdr:colOff>
      <xdr:row>86</xdr:row>
      <xdr:rowOff>113458</xdr:rowOff>
    </xdr:to>
    <xdr:cxnSp macro="">
      <xdr:nvCxnSpPr>
        <xdr:cNvPr id="825" name="直線コネクタ 824">
          <a:extLst>
            <a:ext uri="{FF2B5EF4-FFF2-40B4-BE49-F238E27FC236}">
              <a16:creationId xmlns:a16="http://schemas.microsoft.com/office/drawing/2014/main" id="{9AAD8A1B-64DC-4845-A23D-C9A9605FC438}"/>
            </a:ext>
          </a:extLst>
        </xdr:cNvPr>
        <xdr:cNvCxnSpPr/>
      </xdr:nvCxnSpPr>
      <xdr:spPr>
        <a:xfrm flipV="1">
          <a:off x="21323300" y="14858143"/>
          <a:ext cx="8382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62674</xdr:rowOff>
    </xdr:from>
    <xdr:to>
      <xdr:col>107</xdr:col>
      <xdr:colOff>101600</xdr:colOff>
      <xdr:row>86</xdr:row>
      <xdr:rowOff>164274</xdr:rowOff>
    </xdr:to>
    <xdr:sp macro="" textlink="">
      <xdr:nvSpPr>
        <xdr:cNvPr id="826" name="楕円 825">
          <a:extLst>
            <a:ext uri="{FF2B5EF4-FFF2-40B4-BE49-F238E27FC236}">
              <a16:creationId xmlns:a16="http://schemas.microsoft.com/office/drawing/2014/main" id="{DCCCE95F-00D8-4C88-B2BB-91612E5E37A2}"/>
            </a:ext>
          </a:extLst>
        </xdr:cNvPr>
        <xdr:cNvSpPr/>
      </xdr:nvSpPr>
      <xdr:spPr>
        <a:xfrm>
          <a:off x="20383500" y="1480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113458</xdr:rowOff>
    </xdr:from>
    <xdr:to>
      <xdr:col>111</xdr:col>
      <xdr:colOff>177800</xdr:colOff>
      <xdr:row>86</xdr:row>
      <xdr:rowOff>113474</xdr:rowOff>
    </xdr:to>
    <xdr:cxnSp macro="">
      <xdr:nvCxnSpPr>
        <xdr:cNvPr id="827" name="直線コネクタ 826">
          <a:extLst>
            <a:ext uri="{FF2B5EF4-FFF2-40B4-BE49-F238E27FC236}">
              <a16:creationId xmlns:a16="http://schemas.microsoft.com/office/drawing/2014/main" id="{83C6DCC1-B197-4F88-835B-CD949B207674}"/>
            </a:ext>
          </a:extLst>
        </xdr:cNvPr>
        <xdr:cNvCxnSpPr/>
      </xdr:nvCxnSpPr>
      <xdr:spPr>
        <a:xfrm flipV="1">
          <a:off x="20434300" y="14858158"/>
          <a:ext cx="889000" cy="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62692</xdr:rowOff>
    </xdr:from>
    <xdr:to>
      <xdr:col>102</xdr:col>
      <xdr:colOff>165100</xdr:colOff>
      <xdr:row>86</xdr:row>
      <xdr:rowOff>164292</xdr:rowOff>
    </xdr:to>
    <xdr:sp macro="" textlink="">
      <xdr:nvSpPr>
        <xdr:cNvPr id="828" name="楕円 827">
          <a:extLst>
            <a:ext uri="{FF2B5EF4-FFF2-40B4-BE49-F238E27FC236}">
              <a16:creationId xmlns:a16="http://schemas.microsoft.com/office/drawing/2014/main" id="{74801D5A-F792-422D-AA25-E7C4767CDB09}"/>
            </a:ext>
          </a:extLst>
        </xdr:cNvPr>
        <xdr:cNvSpPr/>
      </xdr:nvSpPr>
      <xdr:spPr>
        <a:xfrm>
          <a:off x="19494500" y="14807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113474</xdr:rowOff>
    </xdr:from>
    <xdr:to>
      <xdr:col>107</xdr:col>
      <xdr:colOff>50800</xdr:colOff>
      <xdr:row>86</xdr:row>
      <xdr:rowOff>113492</xdr:rowOff>
    </xdr:to>
    <xdr:cxnSp macro="">
      <xdr:nvCxnSpPr>
        <xdr:cNvPr id="829" name="直線コネクタ 828">
          <a:extLst>
            <a:ext uri="{FF2B5EF4-FFF2-40B4-BE49-F238E27FC236}">
              <a16:creationId xmlns:a16="http://schemas.microsoft.com/office/drawing/2014/main" id="{25FC5B3D-8446-4981-9698-D431E931F532}"/>
            </a:ext>
          </a:extLst>
        </xdr:cNvPr>
        <xdr:cNvCxnSpPr/>
      </xdr:nvCxnSpPr>
      <xdr:spPr>
        <a:xfrm flipV="1">
          <a:off x="19545300" y="14858174"/>
          <a:ext cx="889000" cy="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62711</xdr:rowOff>
    </xdr:from>
    <xdr:to>
      <xdr:col>98</xdr:col>
      <xdr:colOff>38100</xdr:colOff>
      <xdr:row>86</xdr:row>
      <xdr:rowOff>164311</xdr:rowOff>
    </xdr:to>
    <xdr:sp macro="" textlink="">
      <xdr:nvSpPr>
        <xdr:cNvPr id="830" name="楕円 829">
          <a:extLst>
            <a:ext uri="{FF2B5EF4-FFF2-40B4-BE49-F238E27FC236}">
              <a16:creationId xmlns:a16="http://schemas.microsoft.com/office/drawing/2014/main" id="{E88C6418-8040-4136-8DBE-93D7FDE97E59}"/>
            </a:ext>
          </a:extLst>
        </xdr:cNvPr>
        <xdr:cNvSpPr/>
      </xdr:nvSpPr>
      <xdr:spPr>
        <a:xfrm>
          <a:off x="18605500" y="1480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113492</xdr:rowOff>
    </xdr:from>
    <xdr:to>
      <xdr:col>102</xdr:col>
      <xdr:colOff>114300</xdr:colOff>
      <xdr:row>86</xdr:row>
      <xdr:rowOff>113511</xdr:rowOff>
    </xdr:to>
    <xdr:cxnSp macro="">
      <xdr:nvCxnSpPr>
        <xdr:cNvPr id="831" name="直線コネクタ 830">
          <a:extLst>
            <a:ext uri="{FF2B5EF4-FFF2-40B4-BE49-F238E27FC236}">
              <a16:creationId xmlns:a16="http://schemas.microsoft.com/office/drawing/2014/main" id="{1C5021A9-7805-4C8B-A850-3554A8F4A666}"/>
            </a:ext>
          </a:extLst>
        </xdr:cNvPr>
        <xdr:cNvCxnSpPr/>
      </xdr:nvCxnSpPr>
      <xdr:spPr>
        <a:xfrm flipV="1">
          <a:off x="18656300" y="14858192"/>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155689</xdr:rowOff>
    </xdr:from>
    <xdr:ext cx="469744" cy="259045"/>
    <xdr:sp macro="" textlink="">
      <xdr:nvSpPr>
        <xdr:cNvPr id="832" name="n_1aveValue【消防施設】&#10;一人当たり面積">
          <a:extLst>
            <a:ext uri="{FF2B5EF4-FFF2-40B4-BE49-F238E27FC236}">
              <a16:creationId xmlns:a16="http://schemas.microsoft.com/office/drawing/2014/main" id="{C153F5EF-6BD4-425D-86DF-8238FFBA6FA3}"/>
            </a:ext>
          </a:extLst>
        </xdr:cNvPr>
        <xdr:cNvSpPr txBox="1"/>
      </xdr:nvSpPr>
      <xdr:spPr>
        <a:xfrm>
          <a:off x="210757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155701</xdr:rowOff>
    </xdr:from>
    <xdr:ext cx="469744" cy="259045"/>
    <xdr:sp macro="" textlink="">
      <xdr:nvSpPr>
        <xdr:cNvPr id="833" name="n_2aveValue【消防施設】&#10;一人当たり面積">
          <a:extLst>
            <a:ext uri="{FF2B5EF4-FFF2-40B4-BE49-F238E27FC236}">
              <a16:creationId xmlns:a16="http://schemas.microsoft.com/office/drawing/2014/main" id="{37CA073E-0300-4A17-BFE5-297B29DCBD62}"/>
            </a:ext>
          </a:extLst>
        </xdr:cNvPr>
        <xdr:cNvSpPr txBox="1"/>
      </xdr:nvSpPr>
      <xdr:spPr>
        <a:xfrm>
          <a:off x="20199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155712</xdr:rowOff>
    </xdr:from>
    <xdr:ext cx="469744" cy="259045"/>
    <xdr:sp macro="" textlink="">
      <xdr:nvSpPr>
        <xdr:cNvPr id="834" name="n_3aveValue【消防施設】&#10;一人当たり面積">
          <a:extLst>
            <a:ext uri="{FF2B5EF4-FFF2-40B4-BE49-F238E27FC236}">
              <a16:creationId xmlns:a16="http://schemas.microsoft.com/office/drawing/2014/main" id="{59A8DE1D-8CC9-49FF-9832-F4CC5161A720}"/>
            </a:ext>
          </a:extLst>
        </xdr:cNvPr>
        <xdr:cNvSpPr txBox="1"/>
      </xdr:nvSpPr>
      <xdr:spPr>
        <a:xfrm>
          <a:off x="19310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155717</xdr:rowOff>
    </xdr:from>
    <xdr:ext cx="469744" cy="259045"/>
    <xdr:sp macro="" textlink="">
      <xdr:nvSpPr>
        <xdr:cNvPr id="835" name="n_4aveValue【消防施設】&#10;一人当たり面積">
          <a:extLst>
            <a:ext uri="{FF2B5EF4-FFF2-40B4-BE49-F238E27FC236}">
              <a16:creationId xmlns:a16="http://schemas.microsoft.com/office/drawing/2014/main" id="{687EDDB4-737F-44B2-96A6-B93A0676A09A}"/>
            </a:ext>
          </a:extLst>
        </xdr:cNvPr>
        <xdr:cNvSpPr txBox="1"/>
      </xdr:nvSpPr>
      <xdr:spPr>
        <a:xfrm>
          <a:off x="18421427" y="1490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9335</xdr:rowOff>
    </xdr:from>
    <xdr:ext cx="469744" cy="259045"/>
    <xdr:sp macro="" textlink="">
      <xdr:nvSpPr>
        <xdr:cNvPr id="836" name="n_1mainValue【消防施設】&#10;一人当たり面積">
          <a:extLst>
            <a:ext uri="{FF2B5EF4-FFF2-40B4-BE49-F238E27FC236}">
              <a16:creationId xmlns:a16="http://schemas.microsoft.com/office/drawing/2014/main" id="{4884C4DE-06DE-41DA-9C50-F0D65B610300}"/>
            </a:ext>
          </a:extLst>
        </xdr:cNvPr>
        <xdr:cNvSpPr txBox="1"/>
      </xdr:nvSpPr>
      <xdr:spPr>
        <a:xfrm>
          <a:off x="21075727" y="1458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9351</xdr:rowOff>
    </xdr:from>
    <xdr:ext cx="469744" cy="259045"/>
    <xdr:sp macro="" textlink="">
      <xdr:nvSpPr>
        <xdr:cNvPr id="837" name="n_2mainValue【消防施設】&#10;一人当たり面積">
          <a:extLst>
            <a:ext uri="{FF2B5EF4-FFF2-40B4-BE49-F238E27FC236}">
              <a16:creationId xmlns:a16="http://schemas.microsoft.com/office/drawing/2014/main" id="{FBB95F1D-DF2D-4F65-96F7-FE6674649CD5}"/>
            </a:ext>
          </a:extLst>
        </xdr:cNvPr>
        <xdr:cNvSpPr txBox="1"/>
      </xdr:nvSpPr>
      <xdr:spPr>
        <a:xfrm>
          <a:off x="20199427" y="1458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9369</xdr:rowOff>
    </xdr:from>
    <xdr:ext cx="469744" cy="259045"/>
    <xdr:sp macro="" textlink="">
      <xdr:nvSpPr>
        <xdr:cNvPr id="838" name="n_3mainValue【消防施設】&#10;一人当たり面積">
          <a:extLst>
            <a:ext uri="{FF2B5EF4-FFF2-40B4-BE49-F238E27FC236}">
              <a16:creationId xmlns:a16="http://schemas.microsoft.com/office/drawing/2014/main" id="{AAE771BF-B65A-4903-86E8-EA6A89DDC1E6}"/>
            </a:ext>
          </a:extLst>
        </xdr:cNvPr>
        <xdr:cNvSpPr txBox="1"/>
      </xdr:nvSpPr>
      <xdr:spPr>
        <a:xfrm>
          <a:off x="19310427" y="1458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9388</xdr:rowOff>
    </xdr:from>
    <xdr:ext cx="469744" cy="259045"/>
    <xdr:sp macro="" textlink="">
      <xdr:nvSpPr>
        <xdr:cNvPr id="839" name="n_4mainValue【消防施設】&#10;一人当たり面積">
          <a:extLst>
            <a:ext uri="{FF2B5EF4-FFF2-40B4-BE49-F238E27FC236}">
              <a16:creationId xmlns:a16="http://schemas.microsoft.com/office/drawing/2014/main" id="{2096C026-339C-4F16-A2FC-151F1AD760B9}"/>
            </a:ext>
          </a:extLst>
        </xdr:cNvPr>
        <xdr:cNvSpPr txBox="1"/>
      </xdr:nvSpPr>
      <xdr:spPr>
        <a:xfrm>
          <a:off x="18421427" y="1458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0" name="正方形/長方形 839">
          <a:extLst>
            <a:ext uri="{FF2B5EF4-FFF2-40B4-BE49-F238E27FC236}">
              <a16:creationId xmlns:a16="http://schemas.microsoft.com/office/drawing/2014/main" id="{CD37482E-2F32-4222-A69D-6752A066126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1" name="正方形/長方形 840">
          <a:extLst>
            <a:ext uri="{FF2B5EF4-FFF2-40B4-BE49-F238E27FC236}">
              <a16:creationId xmlns:a16="http://schemas.microsoft.com/office/drawing/2014/main" id="{EB2F2761-4C58-4E4E-9EF1-5FAB7B91C35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2" name="正方形/長方形 841">
          <a:extLst>
            <a:ext uri="{FF2B5EF4-FFF2-40B4-BE49-F238E27FC236}">
              <a16:creationId xmlns:a16="http://schemas.microsoft.com/office/drawing/2014/main" id="{2055B4A1-7B5E-4561-83B9-E73986EC97B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3" name="正方形/長方形 842">
          <a:extLst>
            <a:ext uri="{FF2B5EF4-FFF2-40B4-BE49-F238E27FC236}">
              <a16:creationId xmlns:a16="http://schemas.microsoft.com/office/drawing/2014/main" id="{0272FA55-97AE-450F-AE99-48B6604B42C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4" name="正方形/長方形 843">
          <a:extLst>
            <a:ext uri="{FF2B5EF4-FFF2-40B4-BE49-F238E27FC236}">
              <a16:creationId xmlns:a16="http://schemas.microsoft.com/office/drawing/2014/main" id="{FE83DEFE-EF8E-43E6-9A73-47E85C0E585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5" name="正方形/長方形 844">
          <a:extLst>
            <a:ext uri="{FF2B5EF4-FFF2-40B4-BE49-F238E27FC236}">
              <a16:creationId xmlns:a16="http://schemas.microsoft.com/office/drawing/2014/main" id="{47363B07-C1B0-471C-95B8-C66F250ABB9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6" name="正方形/長方形 845">
          <a:extLst>
            <a:ext uri="{FF2B5EF4-FFF2-40B4-BE49-F238E27FC236}">
              <a16:creationId xmlns:a16="http://schemas.microsoft.com/office/drawing/2014/main" id="{6CA198DD-08E6-4E90-AC41-277C9B3468F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7" name="正方形/長方形 846">
          <a:extLst>
            <a:ext uri="{FF2B5EF4-FFF2-40B4-BE49-F238E27FC236}">
              <a16:creationId xmlns:a16="http://schemas.microsoft.com/office/drawing/2014/main" id="{984B0378-D726-4E22-8374-D4DF0FC412A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8" name="テキスト ボックス 847">
          <a:extLst>
            <a:ext uri="{FF2B5EF4-FFF2-40B4-BE49-F238E27FC236}">
              <a16:creationId xmlns:a16="http://schemas.microsoft.com/office/drawing/2014/main" id="{59F1D24A-D015-4123-9162-E9F69E382C0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9" name="直線コネクタ 848">
          <a:extLst>
            <a:ext uri="{FF2B5EF4-FFF2-40B4-BE49-F238E27FC236}">
              <a16:creationId xmlns:a16="http://schemas.microsoft.com/office/drawing/2014/main" id="{9EEDCF50-CF97-49C1-9F2A-9FDEDF946C4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0" name="テキスト ボックス 849">
          <a:extLst>
            <a:ext uri="{FF2B5EF4-FFF2-40B4-BE49-F238E27FC236}">
              <a16:creationId xmlns:a16="http://schemas.microsoft.com/office/drawing/2014/main" id="{12122BD2-EF44-4694-B405-703EBC892BE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1" name="直線コネクタ 850">
          <a:extLst>
            <a:ext uri="{FF2B5EF4-FFF2-40B4-BE49-F238E27FC236}">
              <a16:creationId xmlns:a16="http://schemas.microsoft.com/office/drawing/2014/main" id="{0AB4958A-8FD7-4C03-8D19-61858A98D96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2" name="テキスト ボックス 851">
          <a:extLst>
            <a:ext uri="{FF2B5EF4-FFF2-40B4-BE49-F238E27FC236}">
              <a16:creationId xmlns:a16="http://schemas.microsoft.com/office/drawing/2014/main" id="{81189516-7632-4833-B827-86F5A64EAE7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3" name="直線コネクタ 852">
          <a:extLst>
            <a:ext uri="{FF2B5EF4-FFF2-40B4-BE49-F238E27FC236}">
              <a16:creationId xmlns:a16="http://schemas.microsoft.com/office/drawing/2014/main" id="{78E660F2-80E2-4AC4-B75B-5FAF76278FC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4" name="テキスト ボックス 853">
          <a:extLst>
            <a:ext uri="{FF2B5EF4-FFF2-40B4-BE49-F238E27FC236}">
              <a16:creationId xmlns:a16="http://schemas.microsoft.com/office/drawing/2014/main" id="{66C3BD8B-6C66-4D68-9FD1-9B7E6C9B0AD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5" name="直線コネクタ 854">
          <a:extLst>
            <a:ext uri="{FF2B5EF4-FFF2-40B4-BE49-F238E27FC236}">
              <a16:creationId xmlns:a16="http://schemas.microsoft.com/office/drawing/2014/main" id="{E99327FC-5B8F-4AE3-9658-200CF330F31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6" name="テキスト ボックス 855">
          <a:extLst>
            <a:ext uri="{FF2B5EF4-FFF2-40B4-BE49-F238E27FC236}">
              <a16:creationId xmlns:a16="http://schemas.microsoft.com/office/drawing/2014/main" id="{64E88BD3-50EB-43CD-A756-259B4921C45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7" name="直線コネクタ 856">
          <a:extLst>
            <a:ext uri="{FF2B5EF4-FFF2-40B4-BE49-F238E27FC236}">
              <a16:creationId xmlns:a16="http://schemas.microsoft.com/office/drawing/2014/main" id="{A7802CD8-3CAE-4307-AE6D-99C4541F6A2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8" name="テキスト ボックス 857">
          <a:extLst>
            <a:ext uri="{FF2B5EF4-FFF2-40B4-BE49-F238E27FC236}">
              <a16:creationId xmlns:a16="http://schemas.microsoft.com/office/drawing/2014/main" id="{879947F8-C86F-4C38-9C76-DC1F9A0A2E12}"/>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9" name="直線コネクタ 858">
          <a:extLst>
            <a:ext uri="{FF2B5EF4-FFF2-40B4-BE49-F238E27FC236}">
              <a16:creationId xmlns:a16="http://schemas.microsoft.com/office/drawing/2014/main" id="{3A7DF9F3-5A45-4453-9163-CD73AAD685A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0" name="テキスト ボックス 859">
          <a:extLst>
            <a:ext uri="{FF2B5EF4-FFF2-40B4-BE49-F238E27FC236}">
              <a16:creationId xmlns:a16="http://schemas.microsoft.com/office/drawing/2014/main" id="{C5652E13-9FE0-45EE-BFDF-1E059ECAE3D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1" name="直線コネクタ 860">
          <a:extLst>
            <a:ext uri="{FF2B5EF4-FFF2-40B4-BE49-F238E27FC236}">
              <a16:creationId xmlns:a16="http://schemas.microsoft.com/office/drawing/2014/main" id="{C1AE16D7-FE65-43AB-B489-4F866F03C98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2" name="テキスト ボックス 861">
          <a:extLst>
            <a:ext uri="{FF2B5EF4-FFF2-40B4-BE49-F238E27FC236}">
              <a16:creationId xmlns:a16="http://schemas.microsoft.com/office/drawing/2014/main" id="{5BD4D151-8DAC-469F-87B7-F1EAD2D09D76}"/>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3" name="直線コネクタ 862">
          <a:extLst>
            <a:ext uri="{FF2B5EF4-FFF2-40B4-BE49-F238E27FC236}">
              <a16:creationId xmlns:a16="http://schemas.microsoft.com/office/drawing/2014/main" id="{80475C63-B8CF-4E57-861A-59D112F5C56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4" name="【庁舎】&#10;有形固定資産減価償却率グラフ枠">
          <a:extLst>
            <a:ext uri="{FF2B5EF4-FFF2-40B4-BE49-F238E27FC236}">
              <a16:creationId xmlns:a16="http://schemas.microsoft.com/office/drawing/2014/main" id="{7592C888-D8BC-480A-8C6A-BE3DEF98007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109</xdr:row>
      <xdr:rowOff>35379</xdr:rowOff>
    </xdr:to>
    <xdr:cxnSp macro="">
      <xdr:nvCxnSpPr>
        <xdr:cNvPr id="865" name="直線コネクタ 864">
          <a:extLst>
            <a:ext uri="{FF2B5EF4-FFF2-40B4-BE49-F238E27FC236}">
              <a16:creationId xmlns:a16="http://schemas.microsoft.com/office/drawing/2014/main" id="{E5D13B86-85D8-4950-A234-763F35A968DC}"/>
            </a:ext>
          </a:extLst>
        </xdr:cNvPr>
        <xdr:cNvCxnSpPr/>
      </xdr:nvCxnSpPr>
      <xdr:spPr>
        <a:xfrm flipV="1">
          <a:off x="16318864" y="17164050"/>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6" name="【庁舎】&#10;有形固定資産減価償却率最小値テキスト">
          <a:extLst>
            <a:ext uri="{FF2B5EF4-FFF2-40B4-BE49-F238E27FC236}">
              <a16:creationId xmlns:a16="http://schemas.microsoft.com/office/drawing/2014/main" id="{2FC34985-9800-435F-A203-3EFB9D87F2F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7" name="直線コネクタ 866">
          <a:extLst>
            <a:ext uri="{FF2B5EF4-FFF2-40B4-BE49-F238E27FC236}">
              <a16:creationId xmlns:a16="http://schemas.microsoft.com/office/drawing/2014/main" id="{4173ADAB-8EC7-49F9-B4AE-E6BDCDF34A77}"/>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340478" cy="259045"/>
    <xdr:sp macro="" textlink="">
      <xdr:nvSpPr>
        <xdr:cNvPr id="868" name="【庁舎】&#10;有形固定資産減価償却率最大値テキスト">
          <a:extLst>
            <a:ext uri="{FF2B5EF4-FFF2-40B4-BE49-F238E27FC236}">
              <a16:creationId xmlns:a16="http://schemas.microsoft.com/office/drawing/2014/main" id="{0EC02C67-D095-4E6D-AC81-ADA6B7E19DFE}"/>
            </a:ext>
          </a:extLst>
        </xdr:cNvPr>
        <xdr:cNvSpPr txBox="1"/>
      </xdr:nvSpPr>
      <xdr:spPr>
        <a:xfrm>
          <a:off x="16357600" y="169392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869" name="直線コネクタ 868">
          <a:extLst>
            <a:ext uri="{FF2B5EF4-FFF2-40B4-BE49-F238E27FC236}">
              <a16:creationId xmlns:a16="http://schemas.microsoft.com/office/drawing/2014/main" id="{54EE7057-EA15-44C5-A925-699E4121F853}"/>
            </a:ext>
          </a:extLst>
        </xdr:cNvPr>
        <xdr:cNvCxnSpPr/>
      </xdr:nvCxnSpPr>
      <xdr:spPr>
        <a:xfrm>
          <a:off x="16230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62972</xdr:rowOff>
    </xdr:from>
    <xdr:ext cx="405111" cy="259045"/>
    <xdr:sp macro="" textlink="">
      <xdr:nvSpPr>
        <xdr:cNvPr id="870" name="【庁舎】&#10;有形固定資産減価償却率平均値テキスト">
          <a:extLst>
            <a:ext uri="{FF2B5EF4-FFF2-40B4-BE49-F238E27FC236}">
              <a16:creationId xmlns:a16="http://schemas.microsoft.com/office/drawing/2014/main" id="{E6CAA1F3-4165-4E66-B9D7-1EAC7AEEDFB9}"/>
            </a:ext>
          </a:extLst>
        </xdr:cNvPr>
        <xdr:cNvSpPr txBox="1"/>
      </xdr:nvSpPr>
      <xdr:spPr>
        <a:xfrm>
          <a:off x="16357600" y="177223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40095</xdr:rowOff>
    </xdr:from>
    <xdr:to>
      <xdr:col>85</xdr:col>
      <xdr:colOff>177800</xdr:colOff>
      <xdr:row>104</xdr:row>
      <xdr:rowOff>141695</xdr:rowOff>
    </xdr:to>
    <xdr:sp macro="" textlink="">
      <xdr:nvSpPr>
        <xdr:cNvPr id="871" name="フローチャート: 判断 870">
          <a:extLst>
            <a:ext uri="{FF2B5EF4-FFF2-40B4-BE49-F238E27FC236}">
              <a16:creationId xmlns:a16="http://schemas.microsoft.com/office/drawing/2014/main" id="{C86C0977-9F69-4F0B-B7BA-073018D9D1E3}"/>
            </a:ext>
          </a:extLst>
        </xdr:cNvPr>
        <xdr:cNvSpPr/>
      </xdr:nvSpPr>
      <xdr:spPr>
        <a:xfrm>
          <a:off x="162687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72" name="フローチャート: 判断 871">
          <a:extLst>
            <a:ext uri="{FF2B5EF4-FFF2-40B4-BE49-F238E27FC236}">
              <a16:creationId xmlns:a16="http://schemas.microsoft.com/office/drawing/2014/main" id="{49F0CBC7-F0FF-4ED3-BE37-7A04340EA2BC}"/>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3" name="フローチャート: 判断 872">
          <a:extLst>
            <a:ext uri="{FF2B5EF4-FFF2-40B4-BE49-F238E27FC236}">
              <a16:creationId xmlns:a16="http://schemas.microsoft.com/office/drawing/2014/main" id="{4603EC3D-3FD2-4BB2-855C-4EE89F8AFEFB}"/>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108676</xdr:rowOff>
    </xdr:from>
    <xdr:to>
      <xdr:col>72</xdr:col>
      <xdr:colOff>38100</xdr:colOff>
      <xdr:row>105</xdr:row>
      <xdr:rowOff>38826</xdr:rowOff>
    </xdr:to>
    <xdr:sp macro="" textlink="">
      <xdr:nvSpPr>
        <xdr:cNvPr id="874" name="フローチャート: 判断 873">
          <a:extLst>
            <a:ext uri="{FF2B5EF4-FFF2-40B4-BE49-F238E27FC236}">
              <a16:creationId xmlns:a16="http://schemas.microsoft.com/office/drawing/2014/main" id="{7AC3F8B7-9075-4E1B-9193-241005562E39}"/>
            </a:ext>
          </a:extLst>
        </xdr:cNvPr>
        <xdr:cNvSpPr/>
      </xdr:nvSpPr>
      <xdr:spPr>
        <a:xfrm>
          <a:off x="13652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138068</xdr:rowOff>
    </xdr:from>
    <xdr:to>
      <xdr:col>67</xdr:col>
      <xdr:colOff>101600</xdr:colOff>
      <xdr:row>105</xdr:row>
      <xdr:rowOff>68218</xdr:rowOff>
    </xdr:to>
    <xdr:sp macro="" textlink="">
      <xdr:nvSpPr>
        <xdr:cNvPr id="875" name="フローチャート: 判断 874">
          <a:extLst>
            <a:ext uri="{FF2B5EF4-FFF2-40B4-BE49-F238E27FC236}">
              <a16:creationId xmlns:a16="http://schemas.microsoft.com/office/drawing/2014/main" id="{1C0B1AC7-6E28-4F21-A78D-0AC14987C7C1}"/>
            </a:ext>
          </a:extLst>
        </xdr:cNvPr>
        <xdr:cNvSpPr/>
      </xdr:nvSpPr>
      <xdr:spPr>
        <a:xfrm>
          <a:off x="12763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59B397A7-AF3D-47E2-897F-F3CE58AC533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6EA5A5F1-22E4-41A6-B582-9A27A589FD2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35FC68A6-9603-4586-9776-4C8B7B7220A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66A4A451-B8DB-4E0E-9963-D02E242CAD9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0" name="テキスト ボックス 879">
          <a:extLst>
            <a:ext uri="{FF2B5EF4-FFF2-40B4-BE49-F238E27FC236}">
              <a16:creationId xmlns:a16="http://schemas.microsoft.com/office/drawing/2014/main" id="{9BCA913A-C0E4-4884-8327-4CB240D4903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41729</xdr:rowOff>
    </xdr:from>
    <xdr:to>
      <xdr:col>85</xdr:col>
      <xdr:colOff>177800</xdr:colOff>
      <xdr:row>106</xdr:row>
      <xdr:rowOff>143329</xdr:rowOff>
    </xdr:to>
    <xdr:sp macro="" textlink="">
      <xdr:nvSpPr>
        <xdr:cNvPr id="881" name="楕円 880">
          <a:extLst>
            <a:ext uri="{FF2B5EF4-FFF2-40B4-BE49-F238E27FC236}">
              <a16:creationId xmlns:a16="http://schemas.microsoft.com/office/drawing/2014/main" id="{1F35CE49-5D37-4D61-A7C2-483C21E8C695}"/>
            </a:ext>
          </a:extLst>
        </xdr:cNvPr>
        <xdr:cNvSpPr/>
      </xdr:nvSpPr>
      <xdr:spPr>
        <a:xfrm>
          <a:off x="16268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20156</xdr:rowOff>
    </xdr:from>
    <xdr:ext cx="405111" cy="259045"/>
    <xdr:sp macro="" textlink="">
      <xdr:nvSpPr>
        <xdr:cNvPr id="882" name="【庁舎】&#10;有形固定資産減価償却率該当値テキスト">
          <a:extLst>
            <a:ext uri="{FF2B5EF4-FFF2-40B4-BE49-F238E27FC236}">
              <a16:creationId xmlns:a16="http://schemas.microsoft.com/office/drawing/2014/main" id="{3256A637-E99C-4E4F-8DC2-00B221EE4AA3}"/>
            </a:ext>
          </a:extLst>
        </xdr:cNvPr>
        <xdr:cNvSpPr txBox="1"/>
      </xdr:nvSpPr>
      <xdr:spPr>
        <a:xfrm>
          <a:off x="16357600"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9071</xdr:rowOff>
    </xdr:from>
    <xdr:to>
      <xdr:col>81</xdr:col>
      <xdr:colOff>101600</xdr:colOff>
      <xdr:row>106</xdr:row>
      <xdr:rowOff>110671</xdr:rowOff>
    </xdr:to>
    <xdr:sp macro="" textlink="">
      <xdr:nvSpPr>
        <xdr:cNvPr id="883" name="楕円 882">
          <a:extLst>
            <a:ext uri="{FF2B5EF4-FFF2-40B4-BE49-F238E27FC236}">
              <a16:creationId xmlns:a16="http://schemas.microsoft.com/office/drawing/2014/main" id="{7EE9F5AE-5941-4BF8-9E43-A26C93C175A4}"/>
            </a:ext>
          </a:extLst>
        </xdr:cNvPr>
        <xdr:cNvSpPr/>
      </xdr:nvSpPr>
      <xdr:spPr>
        <a:xfrm>
          <a:off x="15430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59871</xdr:rowOff>
    </xdr:from>
    <xdr:to>
      <xdr:col>85</xdr:col>
      <xdr:colOff>127000</xdr:colOff>
      <xdr:row>106</xdr:row>
      <xdr:rowOff>92529</xdr:rowOff>
    </xdr:to>
    <xdr:cxnSp macro="">
      <xdr:nvCxnSpPr>
        <xdr:cNvPr id="884" name="直線コネクタ 883">
          <a:extLst>
            <a:ext uri="{FF2B5EF4-FFF2-40B4-BE49-F238E27FC236}">
              <a16:creationId xmlns:a16="http://schemas.microsoft.com/office/drawing/2014/main" id="{4934A906-0732-46EB-804D-3FF10433E7BD}"/>
            </a:ext>
          </a:extLst>
        </xdr:cNvPr>
        <xdr:cNvCxnSpPr/>
      </xdr:nvCxnSpPr>
      <xdr:spPr>
        <a:xfrm>
          <a:off x="15481300" y="182335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147864</xdr:rowOff>
    </xdr:from>
    <xdr:to>
      <xdr:col>76</xdr:col>
      <xdr:colOff>165100</xdr:colOff>
      <xdr:row>106</xdr:row>
      <xdr:rowOff>78014</xdr:rowOff>
    </xdr:to>
    <xdr:sp macro="" textlink="">
      <xdr:nvSpPr>
        <xdr:cNvPr id="885" name="楕円 884">
          <a:extLst>
            <a:ext uri="{FF2B5EF4-FFF2-40B4-BE49-F238E27FC236}">
              <a16:creationId xmlns:a16="http://schemas.microsoft.com/office/drawing/2014/main" id="{BA984590-6DCD-4879-8D5A-ED90E491009C}"/>
            </a:ext>
          </a:extLst>
        </xdr:cNvPr>
        <xdr:cNvSpPr/>
      </xdr:nvSpPr>
      <xdr:spPr>
        <a:xfrm>
          <a:off x="145415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27214</xdr:rowOff>
    </xdr:from>
    <xdr:to>
      <xdr:col>81</xdr:col>
      <xdr:colOff>50800</xdr:colOff>
      <xdr:row>106</xdr:row>
      <xdr:rowOff>59871</xdr:rowOff>
    </xdr:to>
    <xdr:cxnSp macro="">
      <xdr:nvCxnSpPr>
        <xdr:cNvPr id="886" name="直線コネクタ 885">
          <a:extLst>
            <a:ext uri="{FF2B5EF4-FFF2-40B4-BE49-F238E27FC236}">
              <a16:creationId xmlns:a16="http://schemas.microsoft.com/office/drawing/2014/main" id="{B22A9677-5CD2-4919-88C9-A5953959978D}"/>
            </a:ext>
          </a:extLst>
        </xdr:cNvPr>
        <xdr:cNvCxnSpPr/>
      </xdr:nvCxnSpPr>
      <xdr:spPr>
        <a:xfrm>
          <a:off x="14592300" y="182009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115207</xdr:rowOff>
    </xdr:from>
    <xdr:to>
      <xdr:col>72</xdr:col>
      <xdr:colOff>38100</xdr:colOff>
      <xdr:row>106</xdr:row>
      <xdr:rowOff>45357</xdr:rowOff>
    </xdr:to>
    <xdr:sp macro="" textlink="">
      <xdr:nvSpPr>
        <xdr:cNvPr id="887" name="楕円 886">
          <a:extLst>
            <a:ext uri="{FF2B5EF4-FFF2-40B4-BE49-F238E27FC236}">
              <a16:creationId xmlns:a16="http://schemas.microsoft.com/office/drawing/2014/main" id="{8A5E40EE-B9ED-4E12-8C30-35E569EEC7BA}"/>
            </a:ext>
          </a:extLst>
        </xdr:cNvPr>
        <xdr:cNvSpPr/>
      </xdr:nvSpPr>
      <xdr:spPr>
        <a:xfrm>
          <a:off x="13652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166007</xdr:rowOff>
    </xdr:from>
    <xdr:to>
      <xdr:col>76</xdr:col>
      <xdr:colOff>114300</xdr:colOff>
      <xdr:row>106</xdr:row>
      <xdr:rowOff>27214</xdr:rowOff>
    </xdr:to>
    <xdr:cxnSp macro="">
      <xdr:nvCxnSpPr>
        <xdr:cNvPr id="888" name="直線コネクタ 887">
          <a:extLst>
            <a:ext uri="{FF2B5EF4-FFF2-40B4-BE49-F238E27FC236}">
              <a16:creationId xmlns:a16="http://schemas.microsoft.com/office/drawing/2014/main" id="{ECDDE6DC-8408-412D-9910-6E5F96B871A5}"/>
            </a:ext>
          </a:extLst>
        </xdr:cNvPr>
        <xdr:cNvCxnSpPr/>
      </xdr:nvCxnSpPr>
      <xdr:spPr>
        <a:xfrm>
          <a:off x="13703300" y="181682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82550</xdr:rowOff>
    </xdr:from>
    <xdr:to>
      <xdr:col>67</xdr:col>
      <xdr:colOff>101600</xdr:colOff>
      <xdr:row>106</xdr:row>
      <xdr:rowOff>12700</xdr:rowOff>
    </xdr:to>
    <xdr:sp macro="" textlink="">
      <xdr:nvSpPr>
        <xdr:cNvPr id="889" name="楕円 888">
          <a:extLst>
            <a:ext uri="{FF2B5EF4-FFF2-40B4-BE49-F238E27FC236}">
              <a16:creationId xmlns:a16="http://schemas.microsoft.com/office/drawing/2014/main" id="{536A3B56-1DC4-4A90-AAF5-ED35A3ED8A42}"/>
            </a:ext>
          </a:extLst>
        </xdr:cNvPr>
        <xdr:cNvSpPr/>
      </xdr:nvSpPr>
      <xdr:spPr>
        <a:xfrm>
          <a:off x="12763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133350</xdr:rowOff>
    </xdr:from>
    <xdr:to>
      <xdr:col>71</xdr:col>
      <xdr:colOff>177800</xdr:colOff>
      <xdr:row>105</xdr:row>
      <xdr:rowOff>166007</xdr:rowOff>
    </xdr:to>
    <xdr:cxnSp macro="">
      <xdr:nvCxnSpPr>
        <xdr:cNvPr id="890" name="直線コネクタ 889">
          <a:extLst>
            <a:ext uri="{FF2B5EF4-FFF2-40B4-BE49-F238E27FC236}">
              <a16:creationId xmlns:a16="http://schemas.microsoft.com/office/drawing/2014/main" id="{2700F2E5-A2E7-4E22-B8EA-4237BD432B18}"/>
            </a:ext>
          </a:extLst>
        </xdr:cNvPr>
        <xdr:cNvCxnSpPr/>
      </xdr:nvCxnSpPr>
      <xdr:spPr>
        <a:xfrm>
          <a:off x="12814300" y="181356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91" name="n_1aveValue【庁舎】&#10;有形固定資産減価償却率">
          <a:extLst>
            <a:ext uri="{FF2B5EF4-FFF2-40B4-BE49-F238E27FC236}">
              <a16:creationId xmlns:a16="http://schemas.microsoft.com/office/drawing/2014/main" id="{13A3A563-D017-467B-8099-D131F0D24F62}"/>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2" name="n_2aveValue【庁舎】&#10;有形固定資産減価償却率">
          <a:extLst>
            <a:ext uri="{FF2B5EF4-FFF2-40B4-BE49-F238E27FC236}">
              <a16:creationId xmlns:a16="http://schemas.microsoft.com/office/drawing/2014/main" id="{78A3CCE8-75AA-4DA3-82C3-3B0B9C2EFBE8}"/>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55353</xdr:rowOff>
    </xdr:from>
    <xdr:ext cx="405111" cy="259045"/>
    <xdr:sp macro="" textlink="">
      <xdr:nvSpPr>
        <xdr:cNvPr id="893" name="n_3aveValue【庁舎】&#10;有形固定資産減価償却率">
          <a:extLst>
            <a:ext uri="{FF2B5EF4-FFF2-40B4-BE49-F238E27FC236}">
              <a16:creationId xmlns:a16="http://schemas.microsoft.com/office/drawing/2014/main" id="{AAD65374-AFE8-419D-8692-8D919652A307}"/>
            </a:ext>
          </a:extLst>
        </xdr:cNvPr>
        <xdr:cNvSpPr txBox="1"/>
      </xdr:nvSpPr>
      <xdr:spPr>
        <a:xfrm>
          <a:off x="13500744" y="1771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84745</xdr:rowOff>
    </xdr:from>
    <xdr:ext cx="405111" cy="259045"/>
    <xdr:sp macro="" textlink="">
      <xdr:nvSpPr>
        <xdr:cNvPr id="894" name="n_4aveValue【庁舎】&#10;有形固定資産減価償却率">
          <a:extLst>
            <a:ext uri="{FF2B5EF4-FFF2-40B4-BE49-F238E27FC236}">
              <a16:creationId xmlns:a16="http://schemas.microsoft.com/office/drawing/2014/main" id="{7D17574D-B51E-47D4-A608-4278FED96AE2}"/>
            </a:ext>
          </a:extLst>
        </xdr:cNvPr>
        <xdr:cNvSpPr txBox="1"/>
      </xdr:nvSpPr>
      <xdr:spPr>
        <a:xfrm>
          <a:off x="12611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101798</xdr:rowOff>
    </xdr:from>
    <xdr:ext cx="405111" cy="259045"/>
    <xdr:sp macro="" textlink="">
      <xdr:nvSpPr>
        <xdr:cNvPr id="895" name="n_1mainValue【庁舎】&#10;有形固定資産減価償却率">
          <a:extLst>
            <a:ext uri="{FF2B5EF4-FFF2-40B4-BE49-F238E27FC236}">
              <a16:creationId xmlns:a16="http://schemas.microsoft.com/office/drawing/2014/main" id="{0CCA9B85-B5AE-4E96-8B06-A1E6EE07C520}"/>
            </a:ext>
          </a:extLst>
        </xdr:cNvPr>
        <xdr:cNvSpPr txBox="1"/>
      </xdr:nvSpPr>
      <xdr:spPr>
        <a:xfrm>
          <a:off x="152660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69141</xdr:rowOff>
    </xdr:from>
    <xdr:ext cx="405111" cy="259045"/>
    <xdr:sp macro="" textlink="">
      <xdr:nvSpPr>
        <xdr:cNvPr id="896" name="n_2mainValue【庁舎】&#10;有形固定資産減価償却率">
          <a:extLst>
            <a:ext uri="{FF2B5EF4-FFF2-40B4-BE49-F238E27FC236}">
              <a16:creationId xmlns:a16="http://schemas.microsoft.com/office/drawing/2014/main" id="{79F48464-9BAF-4C2F-BC5F-5948C2806712}"/>
            </a:ext>
          </a:extLst>
        </xdr:cNvPr>
        <xdr:cNvSpPr txBox="1"/>
      </xdr:nvSpPr>
      <xdr:spPr>
        <a:xfrm>
          <a:off x="14389744" y="1824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36484</xdr:rowOff>
    </xdr:from>
    <xdr:ext cx="405111" cy="259045"/>
    <xdr:sp macro="" textlink="">
      <xdr:nvSpPr>
        <xdr:cNvPr id="897" name="n_3mainValue【庁舎】&#10;有形固定資産減価償却率">
          <a:extLst>
            <a:ext uri="{FF2B5EF4-FFF2-40B4-BE49-F238E27FC236}">
              <a16:creationId xmlns:a16="http://schemas.microsoft.com/office/drawing/2014/main" id="{3E065196-C9E0-4740-A38C-B2F3A0864897}"/>
            </a:ext>
          </a:extLst>
        </xdr:cNvPr>
        <xdr:cNvSpPr txBox="1"/>
      </xdr:nvSpPr>
      <xdr:spPr>
        <a:xfrm>
          <a:off x="135007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3827</xdr:rowOff>
    </xdr:from>
    <xdr:ext cx="405111" cy="259045"/>
    <xdr:sp macro="" textlink="">
      <xdr:nvSpPr>
        <xdr:cNvPr id="898" name="n_4mainValue【庁舎】&#10;有形固定資産減価償却率">
          <a:extLst>
            <a:ext uri="{FF2B5EF4-FFF2-40B4-BE49-F238E27FC236}">
              <a16:creationId xmlns:a16="http://schemas.microsoft.com/office/drawing/2014/main" id="{0D05A14E-6822-4A91-A5FD-FC4A1849919A}"/>
            </a:ext>
          </a:extLst>
        </xdr:cNvPr>
        <xdr:cNvSpPr txBox="1"/>
      </xdr:nvSpPr>
      <xdr:spPr>
        <a:xfrm>
          <a:off x="12611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9" name="正方形/長方形 898">
          <a:extLst>
            <a:ext uri="{FF2B5EF4-FFF2-40B4-BE49-F238E27FC236}">
              <a16:creationId xmlns:a16="http://schemas.microsoft.com/office/drawing/2014/main" id="{4C52580C-4DD8-4FD4-AB24-81C23C12590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0" name="正方形/長方形 899">
          <a:extLst>
            <a:ext uri="{FF2B5EF4-FFF2-40B4-BE49-F238E27FC236}">
              <a16:creationId xmlns:a16="http://schemas.microsoft.com/office/drawing/2014/main" id="{2A7F0DFC-1A53-4571-9938-621A1064B5C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1" name="正方形/長方形 900">
          <a:extLst>
            <a:ext uri="{FF2B5EF4-FFF2-40B4-BE49-F238E27FC236}">
              <a16:creationId xmlns:a16="http://schemas.microsoft.com/office/drawing/2014/main" id="{FE0D04A7-7A59-41A6-BFFB-0E9A4B5EC02F}"/>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2" name="正方形/長方形 901">
          <a:extLst>
            <a:ext uri="{FF2B5EF4-FFF2-40B4-BE49-F238E27FC236}">
              <a16:creationId xmlns:a16="http://schemas.microsoft.com/office/drawing/2014/main" id="{B79F2C83-C308-4C41-9074-038CD105662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3" name="正方形/長方形 902">
          <a:extLst>
            <a:ext uri="{FF2B5EF4-FFF2-40B4-BE49-F238E27FC236}">
              <a16:creationId xmlns:a16="http://schemas.microsoft.com/office/drawing/2014/main" id="{14F545B0-2DDB-488B-AFDB-0E27507C477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4" name="正方形/長方形 903">
          <a:extLst>
            <a:ext uri="{FF2B5EF4-FFF2-40B4-BE49-F238E27FC236}">
              <a16:creationId xmlns:a16="http://schemas.microsoft.com/office/drawing/2014/main" id="{7B8F7564-D75C-4303-B260-BCFDD7EFA72A}"/>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長野県平均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5" name="正方形/長方形 904">
          <a:extLst>
            <a:ext uri="{FF2B5EF4-FFF2-40B4-BE49-F238E27FC236}">
              <a16:creationId xmlns:a16="http://schemas.microsoft.com/office/drawing/2014/main" id="{C46A69F9-E2BA-45B6-B3AF-8AE50FB4BD5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6" name="正方形/長方形 905">
          <a:extLst>
            <a:ext uri="{FF2B5EF4-FFF2-40B4-BE49-F238E27FC236}">
              <a16:creationId xmlns:a16="http://schemas.microsoft.com/office/drawing/2014/main" id="{3631D506-9798-4D27-8BC2-F9AA3785CB8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7" name="テキスト ボックス 906">
          <a:extLst>
            <a:ext uri="{FF2B5EF4-FFF2-40B4-BE49-F238E27FC236}">
              <a16:creationId xmlns:a16="http://schemas.microsoft.com/office/drawing/2014/main" id="{E48F6D8C-9F72-44DA-BE93-C84596DA097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8" name="直線コネクタ 907">
          <a:extLst>
            <a:ext uri="{FF2B5EF4-FFF2-40B4-BE49-F238E27FC236}">
              <a16:creationId xmlns:a16="http://schemas.microsoft.com/office/drawing/2014/main" id="{5449AEA5-608E-4708-BF3C-02CB96F3A81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9" name="直線コネクタ 908">
          <a:extLst>
            <a:ext uri="{FF2B5EF4-FFF2-40B4-BE49-F238E27FC236}">
              <a16:creationId xmlns:a16="http://schemas.microsoft.com/office/drawing/2014/main" id="{097F86B2-A0F4-4D52-A240-BEA4A0FB9C5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10" name="テキスト ボックス 909">
          <a:extLst>
            <a:ext uri="{FF2B5EF4-FFF2-40B4-BE49-F238E27FC236}">
              <a16:creationId xmlns:a16="http://schemas.microsoft.com/office/drawing/2014/main" id="{244C2E4D-A6F2-40D3-A718-3A2E6D02CFF2}"/>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1" name="直線コネクタ 910">
          <a:extLst>
            <a:ext uri="{FF2B5EF4-FFF2-40B4-BE49-F238E27FC236}">
              <a16:creationId xmlns:a16="http://schemas.microsoft.com/office/drawing/2014/main" id="{4C785C54-C488-4B47-A974-5869DBC5431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2" name="テキスト ボックス 911">
          <a:extLst>
            <a:ext uri="{FF2B5EF4-FFF2-40B4-BE49-F238E27FC236}">
              <a16:creationId xmlns:a16="http://schemas.microsoft.com/office/drawing/2014/main" id="{953A40E2-C045-4355-84E9-2F6D8505EF88}"/>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3" name="直線コネクタ 912">
          <a:extLst>
            <a:ext uri="{FF2B5EF4-FFF2-40B4-BE49-F238E27FC236}">
              <a16:creationId xmlns:a16="http://schemas.microsoft.com/office/drawing/2014/main" id="{F462B982-7717-459B-B742-4DDCA6AFA4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4" name="テキスト ボックス 913">
          <a:extLst>
            <a:ext uri="{FF2B5EF4-FFF2-40B4-BE49-F238E27FC236}">
              <a16:creationId xmlns:a16="http://schemas.microsoft.com/office/drawing/2014/main" id="{509A700B-7A0A-494B-AC9F-A57C7FB90F33}"/>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5" name="直線コネクタ 914">
          <a:extLst>
            <a:ext uri="{FF2B5EF4-FFF2-40B4-BE49-F238E27FC236}">
              <a16:creationId xmlns:a16="http://schemas.microsoft.com/office/drawing/2014/main" id="{E875A557-7C20-4EF0-BF07-B2D2F1BC750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6" name="テキスト ボックス 915">
          <a:extLst>
            <a:ext uri="{FF2B5EF4-FFF2-40B4-BE49-F238E27FC236}">
              <a16:creationId xmlns:a16="http://schemas.microsoft.com/office/drawing/2014/main" id="{CE5BBC92-3845-43F2-8206-7EDF54B1850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7" name="直線コネクタ 916">
          <a:extLst>
            <a:ext uri="{FF2B5EF4-FFF2-40B4-BE49-F238E27FC236}">
              <a16:creationId xmlns:a16="http://schemas.microsoft.com/office/drawing/2014/main" id="{CA6E45B6-D0E0-4DDF-A6AC-BCB024B0FF2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8" name="テキスト ボックス 917">
          <a:extLst>
            <a:ext uri="{FF2B5EF4-FFF2-40B4-BE49-F238E27FC236}">
              <a16:creationId xmlns:a16="http://schemas.microsoft.com/office/drawing/2014/main" id="{C08D2B3F-2A93-4982-906F-8AA753070B84}"/>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9" name="直線コネクタ 918">
          <a:extLst>
            <a:ext uri="{FF2B5EF4-FFF2-40B4-BE49-F238E27FC236}">
              <a16:creationId xmlns:a16="http://schemas.microsoft.com/office/drawing/2014/main" id="{C446A8B3-3CC5-43E4-879F-5E2A58F10813}"/>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20" name="テキスト ボックス 919">
          <a:extLst>
            <a:ext uri="{FF2B5EF4-FFF2-40B4-BE49-F238E27FC236}">
              <a16:creationId xmlns:a16="http://schemas.microsoft.com/office/drawing/2014/main" id="{A7D7B74A-5357-4B1F-A903-9BCCF254B41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1" name="直線コネクタ 920">
          <a:extLst>
            <a:ext uri="{FF2B5EF4-FFF2-40B4-BE49-F238E27FC236}">
              <a16:creationId xmlns:a16="http://schemas.microsoft.com/office/drawing/2014/main" id="{9D3DEEF9-2E37-40A3-A902-7C25ACDB71A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2" name="テキスト ボックス 921">
          <a:extLst>
            <a:ext uri="{FF2B5EF4-FFF2-40B4-BE49-F238E27FC236}">
              <a16:creationId xmlns:a16="http://schemas.microsoft.com/office/drawing/2014/main" id="{A5D5F151-5850-40A9-BE03-28FBA50B1E0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3" name="【庁舎】&#10;一人当たり面積グラフ枠">
          <a:extLst>
            <a:ext uri="{FF2B5EF4-FFF2-40B4-BE49-F238E27FC236}">
              <a16:creationId xmlns:a16="http://schemas.microsoft.com/office/drawing/2014/main" id="{7360BE5E-E2E1-4986-9855-B11AD2A924E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19050</xdr:rowOff>
    </xdr:from>
    <xdr:to>
      <xdr:col>116</xdr:col>
      <xdr:colOff>62864</xdr:colOff>
      <xdr:row>108</xdr:row>
      <xdr:rowOff>76200</xdr:rowOff>
    </xdr:to>
    <xdr:cxnSp macro="">
      <xdr:nvCxnSpPr>
        <xdr:cNvPr id="924" name="直線コネクタ 923">
          <a:extLst>
            <a:ext uri="{FF2B5EF4-FFF2-40B4-BE49-F238E27FC236}">
              <a16:creationId xmlns:a16="http://schemas.microsoft.com/office/drawing/2014/main" id="{2FC177FC-6505-4531-8A7A-4F4856E0CFBE}"/>
            </a:ext>
          </a:extLst>
        </xdr:cNvPr>
        <xdr:cNvCxnSpPr/>
      </xdr:nvCxnSpPr>
      <xdr:spPr>
        <a:xfrm flipV="1">
          <a:off x="22160864" y="1699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80027</xdr:rowOff>
    </xdr:from>
    <xdr:ext cx="469744" cy="259045"/>
    <xdr:sp macro="" textlink="">
      <xdr:nvSpPr>
        <xdr:cNvPr id="925" name="【庁舎】&#10;一人当たり面積最小値テキスト">
          <a:extLst>
            <a:ext uri="{FF2B5EF4-FFF2-40B4-BE49-F238E27FC236}">
              <a16:creationId xmlns:a16="http://schemas.microsoft.com/office/drawing/2014/main" id="{ECE4CBF8-466F-4959-BC78-45A77DABCA0A}"/>
            </a:ext>
          </a:extLst>
        </xdr:cNvPr>
        <xdr:cNvSpPr txBox="1"/>
      </xdr:nvSpPr>
      <xdr:spPr>
        <a:xfrm>
          <a:off x="22199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926" name="直線コネクタ 925">
          <a:extLst>
            <a:ext uri="{FF2B5EF4-FFF2-40B4-BE49-F238E27FC236}">
              <a16:creationId xmlns:a16="http://schemas.microsoft.com/office/drawing/2014/main" id="{AF382263-A402-43F0-90CB-1F47510870B7}"/>
            </a:ext>
          </a:extLst>
        </xdr:cNvPr>
        <xdr:cNvCxnSpPr/>
      </xdr:nvCxnSpPr>
      <xdr:spPr>
        <a:xfrm>
          <a:off x="22072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137177</xdr:rowOff>
    </xdr:from>
    <xdr:ext cx="469744" cy="259045"/>
    <xdr:sp macro="" textlink="">
      <xdr:nvSpPr>
        <xdr:cNvPr id="927" name="【庁舎】&#10;一人当たり面積最大値テキスト">
          <a:extLst>
            <a:ext uri="{FF2B5EF4-FFF2-40B4-BE49-F238E27FC236}">
              <a16:creationId xmlns:a16="http://schemas.microsoft.com/office/drawing/2014/main" id="{85FDC584-CB03-4B7E-B76D-7FE26CA0F3F5}"/>
            </a:ext>
          </a:extLst>
        </xdr:cNvPr>
        <xdr:cNvSpPr txBox="1"/>
      </xdr:nvSpPr>
      <xdr:spPr>
        <a:xfrm>
          <a:off x="22199600" y="1676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19050</xdr:rowOff>
    </xdr:from>
    <xdr:to>
      <xdr:col>116</xdr:col>
      <xdr:colOff>152400</xdr:colOff>
      <xdr:row>99</xdr:row>
      <xdr:rowOff>19050</xdr:rowOff>
    </xdr:to>
    <xdr:cxnSp macro="">
      <xdr:nvCxnSpPr>
        <xdr:cNvPr id="928" name="直線コネクタ 927">
          <a:extLst>
            <a:ext uri="{FF2B5EF4-FFF2-40B4-BE49-F238E27FC236}">
              <a16:creationId xmlns:a16="http://schemas.microsoft.com/office/drawing/2014/main" id="{DADDDFFB-8A66-4A5A-A6C6-777027594DC6}"/>
            </a:ext>
          </a:extLst>
        </xdr:cNvPr>
        <xdr:cNvCxnSpPr/>
      </xdr:nvCxnSpPr>
      <xdr:spPr>
        <a:xfrm>
          <a:off x="22072600" y="1699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84200</xdr:rowOff>
    </xdr:from>
    <xdr:ext cx="469744" cy="259045"/>
    <xdr:sp macro="" textlink="">
      <xdr:nvSpPr>
        <xdr:cNvPr id="929" name="【庁舎】&#10;一人当たり面積平均値テキスト">
          <a:extLst>
            <a:ext uri="{FF2B5EF4-FFF2-40B4-BE49-F238E27FC236}">
              <a16:creationId xmlns:a16="http://schemas.microsoft.com/office/drawing/2014/main" id="{37AE2C22-2E49-4E1B-966D-871755D799AC}"/>
            </a:ext>
          </a:extLst>
        </xdr:cNvPr>
        <xdr:cNvSpPr txBox="1"/>
      </xdr:nvSpPr>
      <xdr:spPr>
        <a:xfrm>
          <a:off x="22199600" y="179150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61323</xdr:rowOff>
    </xdr:from>
    <xdr:to>
      <xdr:col>116</xdr:col>
      <xdr:colOff>114300</xdr:colOff>
      <xdr:row>105</xdr:row>
      <xdr:rowOff>162923</xdr:rowOff>
    </xdr:to>
    <xdr:sp macro="" textlink="">
      <xdr:nvSpPr>
        <xdr:cNvPr id="930" name="フローチャート: 判断 929">
          <a:extLst>
            <a:ext uri="{FF2B5EF4-FFF2-40B4-BE49-F238E27FC236}">
              <a16:creationId xmlns:a16="http://schemas.microsoft.com/office/drawing/2014/main" id="{556DFEA4-4CA0-4523-B19D-A104547D0A4B}"/>
            </a:ext>
          </a:extLst>
        </xdr:cNvPr>
        <xdr:cNvSpPr/>
      </xdr:nvSpPr>
      <xdr:spPr>
        <a:xfrm>
          <a:off x="221107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53158</xdr:rowOff>
    </xdr:from>
    <xdr:to>
      <xdr:col>112</xdr:col>
      <xdr:colOff>38100</xdr:colOff>
      <xdr:row>105</xdr:row>
      <xdr:rowOff>154758</xdr:rowOff>
    </xdr:to>
    <xdr:sp macro="" textlink="">
      <xdr:nvSpPr>
        <xdr:cNvPr id="931" name="フローチャート: 判断 930">
          <a:extLst>
            <a:ext uri="{FF2B5EF4-FFF2-40B4-BE49-F238E27FC236}">
              <a16:creationId xmlns:a16="http://schemas.microsoft.com/office/drawing/2014/main" id="{7A193952-69B9-4A45-A155-5E89F1D68C3F}"/>
            </a:ext>
          </a:extLst>
        </xdr:cNvPr>
        <xdr:cNvSpPr/>
      </xdr:nvSpPr>
      <xdr:spPr>
        <a:xfrm>
          <a:off x="21272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80918</xdr:rowOff>
    </xdr:from>
    <xdr:to>
      <xdr:col>107</xdr:col>
      <xdr:colOff>101600</xdr:colOff>
      <xdr:row>106</xdr:row>
      <xdr:rowOff>11068</xdr:rowOff>
    </xdr:to>
    <xdr:sp macro="" textlink="">
      <xdr:nvSpPr>
        <xdr:cNvPr id="932" name="フローチャート: 判断 931">
          <a:extLst>
            <a:ext uri="{FF2B5EF4-FFF2-40B4-BE49-F238E27FC236}">
              <a16:creationId xmlns:a16="http://schemas.microsoft.com/office/drawing/2014/main" id="{9476BFFD-DF64-47E1-927F-5A3D9D6BB806}"/>
            </a:ext>
          </a:extLst>
        </xdr:cNvPr>
        <xdr:cNvSpPr/>
      </xdr:nvSpPr>
      <xdr:spPr>
        <a:xfrm>
          <a:off x="20383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90714</xdr:rowOff>
    </xdr:from>
    <xdr:to>
      <xdr:col>102</xdr:col>
      <xdr:colOff>165100</xdr:colOff>
      <xdr:row>106</xdr:row>
      <xdr:rowOff>20864</xdr:rowOff>
    </xdr:to>
    <xdr:sp macro="" textlink="">
      <xdr:nvSpPr>
        <xdr:cNvPr id="933" name="フローチャート: 判断 932">
          <a:extLst>
            <a:ext uri="{FF2B5EF4-FFF2-40B4-BE49-F238E27FC236}">
              <a16:creationId xmlns:a16="http://schemas.microsoft.com/office/drawing/2014/main" id="{22A0F2D9-9145-4B51-A80B-C84387457175}"/>
            </a:ext>
          </a:extLst>
        </xdr:cNvPr>
        <xdr:cNvSpPr/>
      </xdr:nvSpPr>
      <xdr:spPr>
        <a:xfrm>
          <a:off x="19494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128270</xdr:rowOff>
    </xdr:from>
    <xdr:to>
      <xdr:col>98</xdr:col>
      <xdr:colOff>38100</xdr:colOff>
      <xdr:row>106</xdr:row>
      <xdr:rowOff>58420</xdr:rowOff>
    </xdr:to>
    <xdr:sp macro="" textlink="">
      <xdr:nvSpPr>
        <xdr:cNvPr id="934" name="フローチャート: 判断 933">
          <a:extLst>
            <a:ext uri="{FF2B5EF4-FFF2-40B4-BE49-F238E27FC236}">
              <a16:creationId xmlns:a16="http://schemas.microsoft.com/office/drawing/2014/main" id="{59C61975-F5D5-40C5-952F-C017DEBE10A3}"/>
            </a:ext>
          </a:extLst>
        </xdr:cNvPr>
        <xdr:cNvSpPr/>
      </xdr:nvSpPr>
      <xdr:spPr>
        <a:xfrm>
          <a:off x="18605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DD7B3CB5-F218-40DA-A93F-62566D47AE4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54E4733F-6A7E-4EA0-9BB7-30F7F5436E0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F21AE260-1CBA-43F3-9F4A-6EBB53EDB8DB}"/>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2CC0CA85-56CE-4999-83A9-5A57661EEED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8F3F2DBD-82DF-42A3-8260-315F0FB86C8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156029</xdr:rowOff>
    </xdr:from>
    <xdr:to>
      <xdr:col>116</xdr:col>
      <xdr:colOff>114300</xdr:colOff>
      <xdr:row>106</xdr:row>
      <xdr:rowOff>86179</xdr:rowOff>
    </xdr:to>
    <xdr:sp macro="" textlink="">
      <xdr:nvSpPr>
        <xdr:cNvPr id="940" name="楕円 939">
          <a:extLst>
            <a:ext uri="{FF2B5EF4-FFF2-40B4-BE49-F238E27FC236}">
              <a16:creationId xmlns:a16="http://schemas.microsoft.com/office/drawing/2014/main" id="{0BC6EAA9-C1EB-4BFD-AD1E-B7D61D7351B9}"/>
            </a:ext>
          </a:extLst>
        </xdr:cNvPr>
        <xdr:cNvSpPr/>
      </xdr:nvSpPr>
      <xdr:spPr>
        <a:xfrm>
          <a:off x="221107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134456</xdr:rowOff>
    </xdr:from>
    <xdr:ext cx="469744" cy="259045"/>
    <xdr:sp macro="" textlink="">
      <xdr:nvSpPr>
        <xdr:cNvPr id="941" name="【庁舎】&#10;一人当たり面積該当値テキスト">
          <a:extLst>
            <a:ext uri="{FF2B5EF4-FFF2-40B4-BE49-F238E27FC236}">
              <a16:creationId xmlns:a16="http://schemas.microsoft.com/office/drawing/2014/main" id="{60928D8C-9D80-49E0-87F7-8570180676FF}"/>
            </a:ext>
          </a:extLst>
        </xdr:cNvPr>
        <xdr:cNvSpPr txBox="1"/>
      </xdr:nvSpPr>
      <xdr:spPr>
        <a:xfrm>
          <a:off x="22199600" y="1813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167458</xdr:rowOff>
    </xdr:from>
    <xdr:to>
      <xdr:col>112</xdr:col>
      <xdr:colOff>38100</xdr:colOff>
      <xdr:row>106</xdr:row>
      <xdr:rowOff>97608</xdr:rowOff>
    </xdr:to>
    <xdr:sp macro="" textlink="">
      <xdr:nvSpPr>
        <xdr:cNvPr id="942" name="楕円 941">
          <a:extLst>
            <a:ext uri="{FF2B5EF4-FFF2-40B4-BE49-F238E27FC236}">
              <a16:creationId xmlns:a16="http://schemas.microsoft.com/office/drawing/2014/main" id="{39EEE357-1276-4E9B-B1F4-A7C93FEF8A1D}"/>
            </a:ext>
          </a:extLst>
        </xdr:cNvPr>
        <xdr:cNvSpPr/>
      </xdr:nvSpPr>
      <xdr:spPr>
        <a:xfrm>
          <a:off x="21272500" y="1816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35379</xdr:rowOff>
    </xdr:from>
    <xdr:to>
      <xdr:col>116</xdr:col>
      <xdr:colOff>63500</xdr:colOff>
      <xdr:row>106</xdr:row>
      <xdr:rowOff>46808</xdr:rowOff>
    </xdr:to>
    <xdr:cxnSp macro="">
      <xdr:nvCxnSpPr>
        <xdr:cNvPr id="943" name="直線コネクタ 942">
          <a:extLst>
            <a:ext uri="{FF2B5EF4-FFF2-40B4-BE49-F238E27FC236}">
              <a16:creationId xmlns:a16="http://schemas.microsoft.com/office/drawing/2014/main" id="{0B15392D-2FC9-4620-A8E5-70FE67B0E9C8}"/>
            </a:ext>
          </a:extLst>
        </xdr:cNvPr>
        <xdr:cNvCxnSpPr/>
      </xdr:nvCxnSpPr>
      <xdr:spPr>
        <a:xfrm flipV="1">
          <a:off x="21323300" y="18209079"/>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4173</xdr:rowOff>
    </xdr:from>
    <xdr:to>
      <xdr:col>107</xdr:col>
      <xdr:colOff>101600</xdr:colOff>
      <xdr:row>106</xdr:row>
      <xdr:rowOff>105773</xdr:rowOff>
    </xdr:to>
    <xdr:sp macro="" textlink="">
      <xdr:nvSpPr>
        <xdr:cNvPr id="944" name="楕円 943">
          <a:extLst>
            <a:ext uri="{FF2B5EF4-FFF2-40B4-BE49-F238E27FC236}">
              <a16:creationId xmlns:a16="http://schemas.microsoft.com/office/drawing/2014/main" id="{0E68156C-E138-4998-A1EE-3FCD681A60E2}"/>
            </a:ext>
          </a:extLst>
        </xdr:cNvPr>
        <xdr:cNvSpPr/>
      </xdr:nvSpPr>
      <xdr:spPr>
        <a:xfrm>
          <a:off x="20383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46808</xdr:rowOff>
    </xdr:from>
    <xdr:to>
      <xdr:col>111</xdr:col>
      <xdr:colOff>177800</xdr:colOff>
      <xdr:row>106</xdr:row>
      <xdr:rowOff>54973</xdr:rowOff>
    </xdr:to>
    <xdr:cxnSp macro="">
      <xdr:nvCxnSpPr>
        <xdr:cNvPr id="945" name="直線コネクタ 944">
          <a:extLst>
            <a:ext uri="{FF2B5EF4-FFF2-40B4-BE49-F238E27FC236}">
              <a16:creationId xmlns:a16="http://schemas.microsoft.com/office/drawing/2014/main" id="{0C45562C-2F84-4A7B-B6C5-C17597025D90}"/>
            </a:ext>
          </a:extLst>
        </xdr:cNvPr>
        <xdr:cNvCxnSpPr/>
      </xdr:nvCxnSpPr>
      <xdr:spPr>
        <a:xfrm flipV="1">
          <a:off x="20434300" y="1822050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12337</xdr:rowOff>
    </xdr:from>
    <xdr:to>
      <xdr:col>102</xdr:col>
      <xdr:colOff>165100</xdr:colOff>
      <xdr:row>106</xdr:row>
      <xdr:rowOff>113937</xdr:rowOff>
    </xdr:to>
    <xdr:sp macro="" textlink="">
      <xdr:nvSpPr>
        <xdr:cNvPr id="946" name="楕円 945">
          <a:extLst>
            <a:ext uri="{FF2B5EF4-FFF2-40B4-BE49-F238E27FC236}">
              <a16:creationId xmlns:a16="http://schemas.microsoft.com/office/drawing/2014/main" id="{15A3A195-B225-46B2-9086-6E0DB99EB75D}"/>
            </a:ext>
          </a:extLst>
        </xdr:cNvPr>
        <xdr:cNvSpPr/>
      </xdr:nvSpPr>
      <xdr:spPr>
        <a:xfrm>
          <a:off x="194945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54973</xdr:rowOff>
    </xdr:from>
    <xdr:to>
      <xdr:col>107</xdr:col>
      <xdr:colOff>50800</xdr:colOff>
      <xdr:row>106</xdr:row>
      <xdr:rowOff>63137</xdr:rowOff>
    </xdr:to>
    <xdr:cxnSp macro="">
      <xdr:nvCxnSpPr>
        <xdr:cNvPr id="947" name="直線コネクタ 946">
          <a:extLst>
            <a:ext uri="{FF2B5EF4-FFF2-40B4-BE49-F238E27FC236}">
              <a16:creationId xmlns:a16="http://schemas.microsoft.com/office/drawing/2014/main" id="{E02CD93F-0C3C-47BE-81D5-81998079D90E}"/>
            </a:ext>
          </a:extLst>
        </xdr:cNvPr>
        <xdr:cNvCxnSpPr/>
      </xdr:nvCxnSpPr>
      <xdr:spPr>
        <a:xfrm flipV="1">
          <a:off x="19545300" y="18228673"/>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20501</xdr:rowOff>
    </xdr:from>
    <xdr:to>
      <xdr:col>98</xdr:col>
      <xdr:colOff>38100</xdr:colOff>
      <xdr:row>106</xdr:row>
      <xdr:rowOff>122101</xdr:rowOff>
    </xdr:to>
    <xdr:sp macro="" textlink="">
      <xdr:nvSpPr>
        <xdr:cNvPr id="948" name="楕円 947">
          <a:extLst>
            <a:ext uri="{FF2B5EF4-FFF2-40B4-BE49-F238E27FC236}">
              <a16:creationId xmlns:a16="http://schemas.microsoft.com/office/drawing/2014/main" id="{CFC06F76-22C3-4F53-8516-4ECEB52228D2}"/>
            </a:ext>
          </a:extLst>
        </xdr:cNvPr>
        <xdr:cNvSpPr/>
      </xdr:nvSpPr>
      <xdr:spPr>
        <a:xfrm>
          <a:off x="18605500" y="1819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63137</xdr:rowOff>
    </xdr:from>
    <xdr:to>
      <xdr:col>102</xdr:col>
      <xdr:colOff>114300</xdr:colOff>
      <xdr:row>106</xdr:row>
      <xdr:rowOff>71301</xdr:rowOff>
    </xdr:to>
    <xdr:cxnSp macro="">
      <xdr:nvCxnSpPr>
        <xdr:cNvPr id="949" name="直線コネクタ 948">
          <a:extLst>
            <a:ext uri="{FF2B5EF4-FFF2-40B4-BE49-F238E27FC236}">
              <a16:creationId xmlns:a16="http://schemas.microsoft.com/office/drawing/2014/main" id="{CDA6605C-A120-4DC4-B8E2-3A18F705F57F}"/>
            </a:ext>
          </a:extLst>
        </xdr:cNvPr>
        <xdr:cNvCxnSpPr/>
      </xdr:nvCxnSpPr>
      <xdr:spPr>
        <a:xfrm flipV="1">
          <a:off x="18656300" y="18236837"/>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171285</xdr:rowOff>
    </xdr:from>
    <xdr:ext cx="469744" cy="259045"/>
    <xdr:sp macro="" textlink="">
      <xdr:nvSpPr>
        <xdr:cNvPr id="950" name="n_1aveValue【庁舎】&#10;一人当たり面積">
          <a:extLst>
            <a:ext uri="{FF2B5EF4-FFF2-40B4-BE49-F238E27FC236}">
              <a16:creationId xmlns:a16="http://schemas.microsoft.com/office/drawing/2014/main" id="{3C551738-7079-40DE-91C4-55EEBD37DC3C}"/>
            </a:ext>
          </a:extLst>
        </xdr:cNvPr>
        <xdr:cNvSpPr txBox="1"/>
      </xdr:nvSpPr>
      <xdr:spPr>
        <a:xfrm>
          <a:off x="21075727" y="17830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27595</xdr:rowOff>
    </xdr:from>
    <xdr:ext cx="469744" cy="259045"/>
    <xdr:sp macro="" textlink="">
      <xdr:nvSpPr>
        <xdr:cNvPr id="951" name="n_2aveValue【庁舎】&#10;一人当たり面積">
          <a:extLst>
            <a:ext uri="{FF2B5EF4-FFF2-40B4-BE49-F238E27FC236}">
              <a16:creationId xmlns:a16="http://schemas.microsoft.com/office/drawing/2014/main" id="{9D908B19-8F85-4E9D-9638-CB37A7A73D87}"/>
            </a:ext>
          </a:extLst>
        </xdr:cNvPr>
        <xdr:cNvSpPr txBox="1"/>
      </xdr:nvSpPr>
      <xdr:spPr>
        <a:xfrm>
          <a:off x="20199427" y="1785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37391</xdr:rowOff>
    </xdr:from>
    <xdr:ext cx="469744" cy="259045"/>
    <xdr:sp macro="" textlink="">
      <xdr:nvSpPr>
        <xdr:cNvPr id="952" name="n_3aveValue【庁舎】&#10;一人当たり面積">
          <a:extLst>
            <a:ext uri="{FF2B5EF4-FFF2-40B4-BE49-F238E27FC236}">
              <a16:creationId xmlns:a16="http://schemas.microsoft.com/office/drawing/2014/main" id="{F5B71A0B-8B62-4B22-B060-743DCC4C6C61}"/>
            </a:ext>
          </a:extLst>
        </xdr:cNvPr>
        <xdr:cNvSpPr txBox="1"/>
      </xdr:nvSpPr>
      <xdr:spPr>
        <a:xfrm>
          <a:off x="193104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74947</xdr:rowOff>
    </xdr:from>
    <xdr:ext cx="469744" cy="259045"/>
    <xdr:sp macro="" textlink="">
      <xdr:nvSpPr>
        <xdr:cNvPr id="953" name="n_4aveValue【庁舎】&#10;一人当たり面積">
          <a:extLst>
            <a:ext uri="{FF2B5EF4-FFF2-40B4-BE49-F238E27FC236}">
              <a16:creationId xmlns:a16="http://schemas.microsoft.com/office/drawing/2014/main" id="{BB276812-5718-40F7-9BEB-A5A0988671DF}"/>
            </a:ext>
          </a:extLst>
        </xdr:cNvPr>
        <xdr:cNvSpPr txBox="1"/>
      </xdr:nvSpPr>
      <xdr:spPr>
        <a:xfrm>
          <a:off x="18421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88735</xdr:rowOff>
    </xdr:from>
    <xdr:ext cx="469744" cy="259045"/>
    <xdr:sp macro="" textlink="">
      <xdr:nvSpPr>
        <xdr:cNvPr id="954" name="n_1mainValue【庁舎】&#10;一人当たり面積">
          <a:extLst>
            <a:ext uri="{FF2B5EF4-FFF2-40B4-BE49-F238E27FC236}">
              <a16:creationId xmlns:a16="http://schemas.microsoft.com/office/drawing/2014/main" id="{3AA66813-BCA3-430A-8FB8-381A415F1AA0}"/>
            </a:ext>
          </a:extLst>
        </xdr:cNvPr>
        <xdr:cNvSpPr txBox="1"/>
      </xdr:nvSpPr>
      <xdr:spPr>
        <a:xfrm>
          <a:off x="21075727" y="18262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96900</xdr:rowOff>
    </xdr:from>
    <xdr:ext cx="469744" cy="259045"/>
    <xdr:sp macro="" textlink="">
      <xdr:nvSpPr>
        <xdr:cNvPr id="955" name="n_2mainValue【庁舎】&#10;一人当たり面積">
          <a:extLst>
            <a:ext uri="{FF2B5EF4-FFF2-40B4-BE49-F238E27FC236}">
              <a16:creationId xmlns:a16="http://schemas.microsoft.com/office/drawing/2014/main" id="{236BF964-2277-46C2-86D8-CECD3672E9BE}"/>
            </a:ext>
          </a:extLst>
        </xdr:cNvPr>
        <xdr:cNvSpPr txBox="1"/>
      </xdr:nvSpPr>
      <xdr:spPr>
        <a:xfrm>
          <a:off x="20199427" y="1827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105064</xdr:rowOff>
    </xdr:from>
    <xdr:ext cx="469744" cy="259045"/>
    <xdr:sp macro="" textlink="">
      <xdr:nvSpPr>
        <xdr:cNvPr id="956" name="n_3mainValue【庁舎】&#10;一人当たり面積">
          <a:extLst>
            <a:ext uri="{FF2B5EF4-FFF2-40B4-BE49-F238E27FC236}">
              <a16:creationId xmlns:a16="http://schemas.microsoft.com/office/drawing/2014/main" id="{9A1B6784-39E2-4B8A-A4F4-5DD13BD7B49E}"/>
            </a:ext>
          </a:extLst>
        </xdr:cNvPr>
        <xdr:cNvSpPr txBox="1"/>
      </xdr:nvSpPr>
      <xdr:spPr>
        <a:xfrm>
          <a:off x="19310427" y="1827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113228</xdr:rowOff>
    </xdr:from>
    <xdr:ext cx="469744" cy="259045"/>
    <xdr:sp macro="" textlink="">
      <xdr:nvSpPr>
        <xdr:cNvPr id="957" name="n_4mainValue【庁舎】&#10;一人当たり面積">
          <a:extLst>
            <a:ext uri="{FF2B5EF4-FFF2-40B4-BE49-F238E27FC236}">
              <a16:creationId xmlns:a16="http://schemas.microsoft.com/office/drawing/2014/main" id="{549DF5C6-5B8C-41D6-8247-B77939CA5179}"/>
            </a:ext>
          </a:extLst>
        </xdr:cNvPr>
        <xdr:cNvSpPr txBox="1"/>
      </xdr:nvSpPr>
      <xdr:spPr>
        <a:xfrm>
          <a:off x="18421427" y="1828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8" name="正方形/長方形 957">
          <a:extLst>
            <a:ext uri="{FF2B5EF4-FFF2-40B4-BE49-F238E27FC236}">
              <a16:creationId xmlns:a16="http://schemas.microsoft.com/office/drawing/2014/main" id="{0E6FA7F9-3368-4CA7-B303-C7ACB61531C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9" name="正方形/長方形 958">
          <a:extLst>
            <a:ext uri="{FF2B5EF4-FFF2-40B4-BE49-F238E27FC236}">
              <a16:creationId xmlns:a16="http://schemas.microsoft.com/office/drawing/2014/main" id="{5D35E621-F1FF-41E3-8CBC-21945D21732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0" name="テキスト ボックス 959">
          <a:extLst>
            <a:ext uri="{FF2B5EF4-FFF2-40B4-BE49-F238E27FC236}">
              <a16:creationId xmlns:a16="http://schemas.microsoft.com/office/drawing/2014/main" id="{9CEF4E0E-C2D7-4228-BB34-640E27FAC45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特に有形固定資産減価償却率が高くなっている施設は、体育館プール、庁舎、保健センターであり、特に低くなっている施設は、市民会館（文化交流施設）、福祉施設である。公共施設等総合管理計画は平成２８年度末に策定。個別施設計画は令和２年度末に策定し令和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度は両計画の改訂等見直しの事業を行っている。計画の改訂等後に長寿命化整備或いは統合廃止などの具体的な取り組みを進めることとしている。庁舎については、令和２年度に長寿命化計画を策定しており長寿命化整備を進めていく。市民会館（文化交流施設）については、新たな施設建設により極端に低い値を示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●一人当たりの面積については、市の人口が減少しているためほぼ全てが僅かに増加した数値を示す結果となっている。類似団体と比較して半分程度と特に小さいのは保健センターであるが、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年以上前に建設されたもので、類似団体と比較すると規模は小さいが、新生児の減少や人間ドック受診者の増加などで、特に手狭になっているという状況ではない。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多くの施設の有形固定資産減価償却率は類似団体平均を上回っており、施設の老朽化が進んでいることを示しているが、新たに建設された市民会館については、利用率の向上と維持管理費の抑制が課題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50" t="s">
        <v>80</v>
      </c>
      <c r="C1" s="650"/>
      <c r="D1" s="650"/>
      <c r="E1" s="650"/>
      <c r="F1" s="650"/>
      <c r="G1" s="650"/>
      <c r="H1" s="650"/>
      <c r="I1" s="650"/>
      <c r="J1" s="650"/>
      <c r="K1" s="650"/>
      <c r="L1" s="650"/>
      <c r="M1" s="650"/>
      <c r="N1" s="650"/>
      <c r="O1" s="650"/>
      <c r="P1" s="650"/>
      <c r="Q1" s="650"/>
      <c r="R1" s="650"/>
      <c r="S1" s="650"/>
      <c r="T1" s="650"/>
      <c r="U1" s="650"/>
      <c r="V1" s="650"/>
      <c r="W1" s="650"/>
      <c r="X1" s="650"/>
      <c r="Y1" s="650"/>
      <c r="Z1" s="650"/>
      <c r="AA1" s="650"/>
      <c r="AB1" s="650"/>
      <c r="AC1" s="650"/>
      <c r="AD1" s="650"/>
      <c r="AE1" s="650"/>
      <c r="AF1" s="650"/>
      <c r="AG1" s="650"/>
      <c r="AH1" s="650"/>
      <c r="AI1" s="650"/>
      <c r="AJ1" s="650"/>
      <c r="AK1" s="650"/>
      <c r="AL1" s="650"/>
      <c r="AM1" s="650"/>
      <c r="AN1" s="650"/>
      <c r="AO1" s="650"/>
      <c r="AP1" s="650"/>
      <c r="AQ1" s="650"/>
      <c r="AR1" s="650"/>
      <c r="AS1" s="650"/>
      <c r="AT1" s="650"/>
      <c r="AU1" s="650"/>
      <c r="AV1" s="650"/>
      <c r="AW1" s="650"/>
      <c r="AX1" s="650"/>
      <c r="AY1" s="650"/>
      <c r="AZ1" s="650"/>
      <c r="BA1" s="650"/>
      <c r="BB1" s="650"/>
      <c r="BC1" s="650"/>
      <c r="BD1" s="650"/>
      <c r="BE1" s="650"/>
      <c r="BF1" s="650"/>
      <c r="BG1" s="650"/>
      <c r="BH1" s="650"/>
      <c r="BI1" s="650"/>
      <c r="BJ1" s="650"/>
      <c r="BK1" s="650"/>
      <c r="BL1" s="650"/>
      <c r="BM1" s="650"/>
      <c r="BN1" s="650"/>
      <c r="BO1" s="650"/>
      <c r="BP1" s="650"/>
      <c r="BQ1" s="650"/>
      <c r="BR1" s="650"/>
      <c r="BS1" s="650"/>
      <c r="BT1" s="650"/>
      <c r="BU1" s="650"/>
      <c r="BV1" s="650"/>
      <c r="BW1" s="650"/>
      <c r="BX1" s="650"/>
      <c r="BY1" s="650"/>
      <c r="BZ1" s="650"/>
      <c r="CA1" s="650"/>
      <c r="CB1" s="650"/>
      <c r="CC1" s="650"/>
      <c r="CD1" s="650"/>
      <c r="CE1" s="650"/>
      <c r="CF1" s="650"/>
      <c r="CG1" s="650"/>
      <c r="CH1" s="650"/>
      <c r="CI1" s="650"/>
      <c r="CJ1" s="650"/>
      <c r="CK1" s="650"/>
      <c r="CL1" s="650"/>
      <c r="CM1" s="650"/>
      <c r="CN1" s="650"/>
      <c r="CO1" s="650"/>
      <c r="CP1" s="650"/>
      <c r="CQ1" s="650"/>
      <c r="CR1" s="650"/>
      <c r="CS1" s="650"/>
      <c r="CT1" s="650"/>
      <c r="CU1" s="650"/>
      <c r="CV1" s="650"/>
      <c r="CW1" s="650"/>
      <c r="CX1" s="650"/>
      <c r="CY1" s="650"/>
      <c r="CZ1" s="650"/>
      <c r="DA1" s="650"/>
      <c r="DB1" s="650"/>
      <c r="DC1" s="650"/>
      <c r="DD1" s="650"/>
      <c r="DE1" s="650"/>
      <c r="DF1" s="650"/>
      <c r="DG1" s="650"/>
      <c r="DH1" s="650"/>
      <c r="DI1" s="65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51" t="s">
        <v>82</v>
      </c>
      <c r="C3" s="652"/>
      <c r="D3" s="652"/>
      <c r="E3" s="653"/>
      <c r="F3" s="653"/>
      <c r="G3" s="653"/>
      <c r="H3" s="653"/>
      <c r="I3" s="653"/>
      <c r="J3" s="653"/>
      <c r="K3" s="653"/>
      <c r="L3" s="653" t="s">
        <v>83</v>
      </c>
      <c r="M3" s="653"/>
      <c r="N3" s="653"/>
      <c r="O3" s="653"/>
      <c r="P3" s="653"/>
      <c r="Q3" s="653"/>
      <c r="R3" s="656"/>
      <c r="S3" s="656"/>
      <c r="T3" s="656"/>
      <c r="U3" s="656"/>
      <c r="V3" s="657"/>
      <c r="W3" s="547" t="s">
        <v>84</v>
      </c>
      <c r="X3" s="548"/>
      <c r="Y3" s="548"/>
      <c r="Z3" s="548"/>
      <c r="AA3" s="548"/>
      <c r="AB3" s="652"/>
      <c r="AC3" s="656" t="s">
        <v>85</v>
      </c>
      <c r="AD3" s="548"/>
      <c r="AE3" s="548"/>
      <c r="AF3" s="548"/>
      <c r="AG3" s="548"/>
      <c r="AH3" s="548"/>
      <c r="AI3" s="548"/>
      <c r="AJ3" s="548"/>
      <c r="AK3" s="548"/>
      <c r="AL3" s="618"/>
      <c r="AM3" s="547" t="s">
        <v>86</v>
      </c>
      <c r="AN3" s="548"/>
      <c r="AO3" s="548"/>
      <c r="AP3" s="548"/>
      <c r="AQ3" s="548"/>
      <c r="AR3" s="548"/>
      <c r="AS3" s="548"/>
      <c r="AT3" s="548"/>
      <c r="AU3" s="548"/>
      <c r="AV3" s="548"/>
      <c r="AW3" s="548"/>
      <c r="AX3" s="618"/>
      <c r="AY3" s="610" t="s">
        <v>1</v>
      </c>
      <c r="AZ3" s="611"/>
      <c r="BA3" s="611"/>
      <c r="BB3" s="611"/>
      <c r="BC3" s="611"/>
      <c r="BD3" s="611"/>
      <c r="BE3" s="611"/>
      <c r="BF3" s="611"/>
      <c r="BG3" s="611"/>
      <c r="BH3" s="611"/>
      <c r="BI3" s="611"/>
      <c r="BJ3" s="611"/>
      <c r="BK3" s="611"/>
      <c r="BL3" s="611"/>
      <c r="BM3" s="660"/>
      <c r="BN3" s="547" t="s">
        <v>87</v>
      </c>
      <c r="BO3" s="548"/>
      <c r="BP3" s="548"/>
      <c r="BQ3" s="548"/>
      <c r="BR3" s="548"/>
      <c r="BS3" s="548"/>
      <c r="BT3" s="548"/>
      <c r="BU3" s="618"/>
      <c r="BV3" s="547" t="s">
        <v>88</v>
      </c>
      <c r="BW3" s="548"/>
      <c r="BX3" s="548"/>
      <c r="BY3" s="548"/>
      <c r="BZ3" s="548"/>
      <c r="CA3" s="548"/>
      <c r="CB3" s="548"/>
      <c r="CC3" s="618"/>
      <c r="CD3" s="610" t="s">
        <v>1</v>
      </c>
      <c r="CE3" s="611"/>
      <c r="CF3" s="611"/>
      <c r="CG3" s="611"/>
      <c r="CH3" s="611"/>
      <c r="CI3" s="611"/>
      <c r="CJ3" s="611"/>
      <c r="CK3" s="611"/>
      <c r="CL3" s="611"/>
      <c r="CM3" s="611"/>
      <c r="CN3" s="611"/>
      <c r="CO3" s="611"/>
      <c r="CP3" s="611"/>
      <c r="CQ3" s="611"/>
      <c r="CR3" s="611"/>
      <c r="CS3" s="660"/>
      <c r="CT3" s="547" t="s">
        <v>89</v>
      </c>
      <c r="CU3" s="548"/>
      <c r="CV3" s="548"/>
      <c r="CW3" s="548"/>
      <c r="CX3" s="548"/>
      <c r="CY3" s="548"/>
      <c r="CZ3" s="548"/>
      <c r="DA3" s="618"/>
      <c r="DB3" s="547" t="s">
        <v>90</v>
      </c>
      <c r="DC3" s="548"/>
      <c r="DD3" s="548"/>
      <c r="DE3" s="548"/>
      <c r="DF3" s="548"/>
      <c r="DG3" s="548"/>
      <c r="DH3" s="548"/>
      <c r="DI3" s="618"/>
      <c r="DJ3" s="186"/>
      <c r="DK3" s="186"/>
      <c r="DL3" s="186"/>
      <c r="DM3" s="186"/>
      <c r="DN3" s="186"/>
      <c r="DO3" s="186"/>
    </row>
    <row r="4" spans="1:119" ht="18.75" customHeight="1" x14ac:dyDescent="0.15">
      <c r="A4" s="187"/>
      <c r="B4" s="626"/>
      <c r="C4" s="627"/>
      <c r="D4" s="627"/>
      <c r="E4" s="628"/>
      <c r="F4" s="628"/>
      <c r="G4" s="628"/>
      <c r="H4" s="628"/>
      <c r="I4" s="628"/>
      <c r="J4" s="628"/>
      <c r="K4" s="628"/>
      <c r="L4" s="628"/>
      <c r="M4" s="628"/>
      <c r="N4" s="628"/>
      <c r="O4" s="628"/>
      <c r="P4" s="628"/>
      <c r="Q4" s="628"/>
      <c r="R4" s="632"/>
      <c r="S4" s="632"/>
      <c r="T4" s="632"/>
      <c r="U4" s="632"/>
      <c r="V4" s="633"/>
      <c r="W4" s="619"/>
      <c r="X4" s="430"/>
      <c r="Y4" s="430"/>
      <c r="Z4" s="430"/>
      <c r="AA4" s="430"/>
      <c r="AB4" s="627"/>
      <c r="AC4" s="632"/>
      <c r="AD4" s="430"/>
      <c r="AE4" s="430"/>
      <c r="AF4" s="430"/>
      <c r="AG4" s="430"/>
      <c r="AH4" s="430"/>
      <c r="AI4" s="430"/>
      <c r="AJ4" s="430"/>
      <c r="AK4" s="430"/>
      <c r="AL4" s="620"/>
      <c r="AM4" s="574"/>
      <c r="AN4" s="484"/>
      <c r="AO4" s="484"/>
      <c r="AP4" s="484"/>
      <c r="AQ4" s="484"/>
      <c r="AR4" s="484"/>
      <c r="AS4" s="484"/>
      <c r="AT4" s="484"/>
      <c r="AU4" s="484"/>
      <c r="AV4" s="484"/>
      <c r="AW4" s="484"/>
      <c r="AX4" s="659"/>
      <c r="AY4" s="460" t="s">
        <v>91</v>
      </c>
      <c r="AZ4" s="461"/>
      <c r="BA4" s="461"/>
      <c r="BB4" s="461"/>
      <c r="BC4" s="461"/>
      <c r="BD4" s="461"/>
      <c r="BE4" s="461"/>
      <c r="BF4" s="461"/>
      <c r="BG4" s="461"/>
      <c r="BH4" s="461"/>
      <c r="BI4" s="461"/>
      <c r="BJ4" s="461"/>
      <c r="BK4" s="461"/>
      <c r="BL4" s="461"/>
      <c r="BM4" s="462"/>
      <c r="BN4" s="463">
        <v>20041856</v>
      </c>
      <c r="BO4" s="464"/>
      <c r="BP4" s="464"/>
      <c r="BQ4" s="464"/>
      <c r="BR4" s="464"/>
      <c r="BS4" s="464"/>
      <c r="BT4" s="464"/>
      <c r="BU4" s="465"/>
      <c r="BV4" s="463">
        <v>16999264</v>
      </c>
      <c r="BW4" s="464"/>
      <c r="BX4" s="464"/>
      <c r="BY4" s="464"/>
      <c r="BZ4" s="464"/>
      <c r="CA4" s="464"/>
      <c r="CB4" s="464"/>
      <c r="CC4" s="465"/>
      <c r="CD4" s="644" t="s">
        <v>92</v>
      </c>
      <c r="CE4" s="645"/>
      <c r="CF4" s="645"/>
      <c r="CG4" s="645"/>
      <c r="CH4" s="645"/>
      <c r="CI4" s="645"/>
      <c r="CJ4" s="645"/>
      <c r="CK4" s="645"/>
      <c r="CL4" s="645"/>
      <c r="CM4" s="645"/>
      <c r="CN4" s="645"/>
      <c r="CO4" s="645"/>
      <c r="CP4" s="645"/>
      <c r="CQ4" s="645"/>
      <c r="CR4" s="645"/>
      <c r="CS4" s="646"/>
      <c r="CT4" s="647">
        <v>9.8000000000000007</v>
      </c>
      <c r="CU4" s="648"/>
      <c r="CV4" s="648"/>
      <c r="CW4" s="648"/>
      <c r="CX4" s="648"/>
      <c r="CY4" s="648"/>
      <c r="CZ4" s="648"/>
      <c r="DA4" s="649"/>
      <c r="DB4" s="647">
        <v>11.1</v>
      </c>
      <c r="DC4" s="648"/>
      <c r="DD4" s="648"/>
      <c r="DE4" s="648"/>
      <c r="DF4" s="648"/>
      <c r="DG4" s="648"/>
      <c r="DH4" s="648"/>
      <c r="DI4" s="649"/>
      <c r="DJ4" s="186"/>
      <c r="DK4" s="186"/>
      <c r="DL4" s="186"/>
      <c r="DM4" s="186"/>
      <c r="DN4" s="186"/>
      <c r="DO4" s="186"/>
    </row>
    <row r="5" spans="1:119" ht="18.75" customHeight="1" x14ac:dyDescent="0.15">
      <c r="A5" s="187"/>
      <c r="B5" s="654"/>
      <c r="C5" s="485"/>
      <c r="D5" s="485"/>
      <c r="E5" s="655"/>
      <c r="F5" s="655"/>
      <c r="G5" s="655"/>
      <c r="H5" s="655"/>
      <c r="I5" s="655"/>
      <c r="J5" s="655"/>
      <c r="K5" s="655"/>
      <c r="L5" s="655"/>
      <c r="M5" s="655"/>
      <c r="N5" s="655"/>
      <c r="O5" s="655"/>
      <c r="P5" s="655"/>
      <c r="Q5" s="655"/>
      <c r="R5" s="483"/>
      <c r="S5" s="483"/>
      <c r="T5" s="483"/>
      <c r="U5" s="483"/>
      <c r="V5" s="658"/>
      <c r="W5" s="574"/>
      <c r="X5" s="484"/>
      <c r="Y5" s="484"/>
      <c r="Z5" s="484"/>
      <c r="AA5" s="484"/>
      <c r="AB5" s="485"/>
      <c r="AC5" s="483"/>
      <c r="AD5" s="484"/>
      <c r="AE5" s="484"/>
      <c r="AF5" s="484"/>
      <c r="AG5" s="484"/>
      <c r="AH5" s="484"/>
      <c r="AI5" s="484"/>
      <c r="AJ5" s="484"/>
      <c r="AK5" s="484"/>
      <c r="AL5" s="659"/>
      <c r="AM5" s="537" t="s">
        <v>93</v>
      </c>
      <c r="AN5" s="442"/>
      <c r="AO5" s="442"/>
      <c r="AP5" s="442"/>
      <c r="AQ5" s="442"/>
      <c r="AR5" s="442"/>
      <c r="AS5" s="442"/>
      <c r="AT5" s="443"/>
      <c r="AU5" s="525" t="s">
        <v>94</v>
      </c>
      <c r="AV5" s="526"/>
      <c r="AW5" s="526"/>
      <c r="AX5" s="526"/>
      <c r="AY5" s="448" t="s">
        <v>95</v>
      </c>
      <c r="AZ5" s="449"/>
      <c r="BA5" s="449"/>
      <c r="BB5" s="449"/>
      <c r="BC5" s="449"/>
      <c r="BD5" s="449"/>
      <c r="BE5" s="449"/>
      <c r="BF5" s="449"/>
      <c r="BG5" s="449"/>
      <c r="BH5" s="449"/>
      <c r="BI5" s="449"/>
      <c r="BJ5" s="449"/>
      <c r="BK5" s="449"/>
      <c r="BL5" s="449"/>
      <c r="BM5" s="450"/>
      <c r="BN5" s="468">
        <v>19213651</v>
      </c>
      <c r="BO5" s="469"/>
      <c r="BP5" s="469"/>
      <c r="BQ5" s="469"/>
      <c r="BR5" s="469"/>
      <c r="BS5" s="469"/>
      <c r="BT5" s="469"/>
      <c r="BU5" s="470"/>
      <c r="BV5" s="468">
        <v>15840646</v>
      </c>
      <c r="BW5" s="469"/>
      <c r="BX5" s="469"/>
      <c r="BY5" s="469"/>
      <c r="BZ5" s="469"/>
      <c r="CA5" s="469"/>
      <c r="CB5" s="469"/>
      <c r="CC5" s="470"/>
      <c r="CD5" s="477" t="s">
        <v>96</v>
      </c>
      <c r="CE5" s="478"/>
      <c r="CF5" s="478"/>
      <c r="CG5" s="478"/>
      <c r="CH5" s="478"/>
      <c r="CI5" s="478"/>
      <c r="CJ5" s="478"/>
      <c r="CK5" s="478"/>
      <c r="CL5" s="478"/>
      <c r="CM5" s="478"/>
      <c r="CN5" s="478"/>
      <c r="CO5" s="478"/>
      <c r="CP5" s="478"/>
      <c r="CQ5" s="478"/>
      <c r="CR5" s="478"/>
      <c r="CS5" s="479"/>
      <c r="CT5" s="438">
        <v>91.9</v>
      </c>
      <c r="CU5" s="439"/>
      <c r="CV5" s="439"/>
      <c r="CW5" s="439"/>
      <c r="CX5" s="439"/>
      <c r="CY5" s="439"/>
      <c r="CZ5" s="439"/>
      <c r="DA5" s="440"/>
      <c r="DB5" s="438">
        <v>91.4</v>
      </c>
      <c r="DC5" s="439"/>
      <c r="DD5" s="439"/>
      <c r="DE5" s="439"/>
      <c r="DF5" s="439"/>
      <c r="DG5" s="439"/>
      <c r="DH5" s="439"/>
      <c r="DI5" s="440"/>
      <c r="DJ5" s="186"/>
      <c r="DK5" s="186"/>
      <c r="DL5" s="186"/>
      <c r="DM5" s="186"/>
      <c r="DN5" s="186"/>
      <c r="DO5" s="186"/>
    </row>
    <row r="6" spans="1:119" ht="18.75" customHeight="1" x14ac:dyDescent="0.15">
      <c r="A6" s="187"/>
      <c r="B6" s="624" t="s">
        <v>97</v>
      </c>
      <c r="C6" s="482"/>
      <c r="D6" s="482"/>
      <c r="E6" s="625"/>
      <c r="F6" s="625"/>
      <c r="G6" s="625"/>
      <c r="H6" s="625"/>
      <c r="I6" s="625"/>
      <c r="J6" s="625"/>
      <c r="K6" s="625"/>
      <c r="L6" s="625" t="s">
        <v>98</v>
      </c>
      <c r="M6" s="625"/>
      <c r="N6" s="625"/>
      <c r="O6" s="625"/>
      <c r="P6" s="625"/>
      <c r="Q6" s="625"/>
      <c r="R6" s="506"/>
      <c r="S6" s="506"/>
      <c r="T6" s="506"/>
      <c r="U6" s="506"/>
      <c r="V6" s="631"/>
      <c r="W6" s="559" t="s">
        <v>99</v>
      </c>
      <c r="X6" s="481"/>
      <c r="Y6" s="481"/>
      <c r="Z6" s="481"/>
      <c r="AA6" s="481"/>
      <c r="AB6" s="482"/>
      <c r="AC6" s="636" t="s">
        <v>100</v>
      </c>
      <c r="AD6" s="637"/>
      <c r="AE6" s="637"/>
      <c r="AF6" s="637"/>
      <c r="AG6" s="637"/>
      <c r="AH6" s="637"/>
      <c r="AI6" s="637"/>
      <c r="AJ6" s="637"/>
      <c r="AK6" s="637"/>
      <c r="AL6" s="638"/>
      <c r="AM6" s="537" t="s">
        <v>101</v>
      </c>
      <c r="AN6" s="442"/>
      <c r="AO6" s="442"/>
      <c r="AP6" s="442"/>
      <c r="AQ6" s="442"/>
      <c r="AR6" s="442"/>
      <c r="AS6" s="442"/>
      <c r="AT6" s="443"/>
      <c r="AU6" s="525" t="s">
        <v>102</v>
      </c>
      <c r="AV6" s="526"/>
      <c r="AW6" s="526"/>
      <c r="AX6" s="526"/>
      <c r="AY6" s="448" t="s">
        <v>103</v>
      </c>
      <c r="AZ6" s="449"/>
      <c r="BA6" s="449"/>
      <c r="BB6" s="449"/>
      <c r="BC6" s="449"/>
      <c r="BD6" s="449"/>
      <c r="BE6" s="449"/>
      <c r="BF6" s="449"/>
      <c r="BG6" s="449"/>
      <c r="BH6" s="449"/>
      <c r="BI6" s="449"/>
      <c r="BJ6" s="449"/>
      <c r="BK6" s="449"/>
      <c r="BL6" s="449"/>
      <c r="BM6" s="450"/>
      <c r="BN6" s="468">
        <v>828205</v>
      </c>
      <c r="BO6" s="469"/>
      <c r="BP6" s="469"/>
      <c r="BQ6" s="469"/>
      <c r="BR6" s="469"/>
      <c r="BS6" s="469"/>
      <c r="BT6" s="469"/>
      <c r="BU6" s="470"/>
      <c r="BV6" s="468">
        <v>1158618</v>
      </c>
      <c r="BW6" s="469"/>
      <c r="BX6" s="469"/>
      <c r="BY6" s="469"/>
      <c r="BZ6" s="469"/>
      <c r="CA6" s="469"/>
      <c r="CB6" s="469"/>
      <c r="CC6" s="470"/>
      <c r="CD6" s="477" t="s">
        <v>104</v>
      </c>
      <c r="CE6" s="478"/>
      <c r="CF6" s="478"/>
      <c r="CG6" s="478"/>
      <c r="CH6" s="478"/>
      <c r="CI6" s="478"/>
      <c r="CJ6" s="478"/>
      <c r="CK6" s="478"/>
      <c r="CL6" s="478"/>
      <c r="CM6" s="478"/>
      <c r="CN6" s="478"/>
      <c r="CO6" s="478"/>
      <c r="CP6" s="478"/>
      <c r="CQ6" s="478"/>
      <c r="CR6" s="478"/>
      <c r="CS6" s="479"/>
      <c r="CT6" s="621">
        <v>95.7</v>
      </c>
      <c r="CU6" s="622"/>
      <c r="CV6" s="622"/>
      <c r="CW6" s="622"/>
      <c r="CX6" s="622"/>
      <c r="CY6" s="622"/>
      <c r="CZ6" s="622"/>
      <c r="DA6" s="623"/>
      <c r="DB6" s="621">
        <v>94.9</v>
      </c>
      <c r="DC6" s="622"/>
      <c r="DD6" s="622"/>
      <c r="DE6" s="622"/>
      <c r="DF6" s="622"/>
      <c r="DG6" s="622"/>
      <c r="DH6" s="622"/>
      <c r="DI6" s="623"/>
      <c r="DJ6" s="186"/>
      <c r="DK6" s="186"/>
      <c r="DL6" s="186"/>
      <c r="DM6" s="186"/>
      <c r="DN6" s="186"/>
      <c r="DO6" s="186"/>
    </row>
    <row r="7" spans="1:119" ht="18.75" customHeight="1" x14ac:dyDescent="0.15">
      <c r="A7" s="187"/>
      <c r="B7" s="626"/>
      <c r="C7" s="627"/>
      <c r="D7" s="627"/>
      <c r="E7" s="628"/>
      <c r="F7" s="628"/>
      <c r="G7" s="628"/>
      <c r="H7" s="628"/>
      <c r="I7" s="628"/>
      <c r="J7" s="628"/>
      <c r="K7" s="628"/>
      <c r="L7" s="628"/>
      <c r="M7" s="628"/>
      <c r="N7" s="628"/>
      <c r="O7" s="628"/>
      <c r="P7" s="628"/>
      <c r="Q7" s="628"/>
      <c r="R7" s="632"/>
      <c r="S7" s="632"/>
      <c r="T7" s="632"/>
      <c r="U7" s="632"/>
      <c r="V7" s="633"/>
      <c r="W7" s="619"/>
      <c r="X7" s="430"/>
      <c r="Y7" s="430"/>
      <c r="Z7" s="430"/>
      <c r="AA7" s="430"/>
      <c r="AB7" s="627"/>
      <c r="AC7" s="639"/>
      <c r="AD7" s="431"/>
      <c r="AE7" s="431"/>
      <c r="AF7" s="431"/>
      <c r="AG7" s="431"/>
      <c r="AH7" s="431"/>
      <c r="AI7" s="431"/>
      <c r="AJ7" s="431"/>
      <c r="AK7" s="431"/>
      <c r="AL7" s="640"/>
      <c r="AM7" s="537" t="s">
        <v>105</v>
      </c>
      <c r="AN7" s="442"/>
      <c r="AO7" s="442"/>
      <c r="AP7" s="442"/>
      <c r="AQ7" s="442"/>
      <c r="AR7" s="442"/>
      <c r="AS7" s="442"/>
      <c r="AT7" s="443"/>
      <c r="AU7" s="525" t="s">
        <v>94</v>
      </c>
      <c r="AV7" s="526"/>
      <c r="AW7" s="526"/>
      <c r="AX7" s="526"/>
      <c r="AY7" s="448" t="s">
        <v>106</v>
      </c>
      <c r="AZ7" s="449"/>
      <c r="BA7" s="449"/>
      <c r="BB7" s="449"/>
      <c r="BC7" s="449"/>
      <c r="BD7" s="449"/>
      <c r="BE7" s="449"/>
      <c r="BF7" s="449"/>
      <c r="BG7" s="449"/>
      <c r="BH7" s="449"/>
      <c r="BI7" s="449"/>
      <c r="BJ7" s="449"/>
      <c r="BK7" s="449"/>
      <c r="BL7" s="449"/>
      <c r="BM7" s="450"/>
      <c r="BN7" s="468">
        <v>19400</v>
      </c>
      <c r="BO7" s="469"/>
      <c r="BP7" s="469"/>
      <c r="BQ7" s="469"/>
      <c r="BR7" s="469"/>
      <c r="BS7" s="469"/>
      <c r="BT7" s="469"/>
      <c r="BU7" s="470"/>
      <c r="BV7" s="468">
        <v>281872</v>
      </c>
      <c r="BW7" s="469"/>
      <c r="BX7" s="469"/>
      <c r="BY7" s="469"/>
      <c r="BZ7" s="469"/>
      <c r="CA7" s="469"/>
      <c r="CB7" s="469"/>
      <c r="CC7" s="470"/>
      <c r="CD7" s="477" t="s">
        <v>107</v>
      </c>
      <c r="CE7" s="478"/>
      <c r="CF7" s="478"/>
      <c r="CG7" s="478"/>
      <c r="CH7" s="478"/>
      <c r="CI7" s="478"/>
      <c r="CJ7" s="478"/>
      <c r="CK7" s="478"/>
      <c r="CL7" s="478"/>
      <c r="CM7" s="478"/>
      <c r="CN7" s="478"/>
      <c r="CO7" s="478"/>
      <c r="CP7" s="478"/>
      <c r="CQ7" s="478"/>
      <c r="CR7" s="478"/>
      <c r="CS7" s="479"/>
      <c r="CT7" s="468">
        <v>8282219</v>
      </c>
      <c r="CU7" s="469"/>
      <c r="CV7" s="469"/>
      <c r="CW7" s="469"/>
      <c r="CX7" s="469"/>
      <c r="CY7" s="469"/>
      <c r="CZ7" s="469"/>
      <c r="DA7" s="470"/>
      <c r="DB7" s="468">
        <v>7894261</v>
      </c>
      <c r="DC7" s="469"/>
      <c r="DD7" s="469"/>
      <c r="DE7" s="469"/>
      <c r="DF7" s="469"/>
      <c r="DG7" s="469"/>
      <c r="DH7" s="469"/>
      <c r="DI7" s="470"/>
      <c r="DJ7" s="186"/>
      <c r="DK7" s="186"/>
      <c r="DL7" s="186"/>
      <c r="DM7" s="186"/>
      <c r="DN7" s="186"/>
      <c r="DO7" s="186"/>
    </row>
    <row r="8" spans="1:119" ht="18.75" customHeight="1" thickBot="1" x14ac:dyDescent="0.2">
      <c r="A8" s="187"/>
      <c r="B8" s="629"/>
      <c r="C8" s="560"/>
      <c r="D8" s="560"/>
      <c r="E8" s="630"/>
      <c r="F8" s="630"/>
      <c r="G8" s="630"/>
      <c r="H8" s="630"/>
      <c r="I8" s="630"/>
      <c r="J8" s="630"/>
      <c r="K8" s="630"/>
      <c r="L8" s="630"/>
      <c r="M8" s="630"/>
      <c r="N8" s="630"/>
      <c r="O8" s="630"/>
      <c r="P8" s="630"/>
      <c r="Q8" s="630"/>
      <c r="R8" s="634"/>
      <c r="S8" s="634"/>
      <c r="T8" s="634"/>
      <c r="U8" s="634"/>
      <c r="V8" s="635"/>
      <c r="W8" s="549"/>
      <c r="X8" s="550"/>
      <c r="Y8" s="550"/>
      <c r="Z8" s="550"/>
      <c r="AA8" s="550"/>
      <c r="AB8" s="560"/>
      <c r="AC8" s="641"/>
      <c r="AD8" s="642"/>
      <c r="AE8" s="642"/>
      <c r="AF8" s="642"/>
      <c r="AG8" s="642"/>
      <c r="AH8" s="642"/>
      <c r="AI8" s="642"/>
      <c r="AJ8" s="642"/>
      <c r="AK8" s="642"/>
      <c r="AL8" s="643"/>
      <c r="AM8" s="537" t="s">
        <v>108</v>
      </c>
      <c r="AN8" s="442"/>
      <c r="AO8" s="442"/>
      <c r="AP8" s="442"/>
      <c r="AQ8" s="442"/>
      <c r="AR8" s="442"/>
      <c r="AS8" s="442"/>
      <c r="AT8" s="443"/>
      <c r="AU8" s="525" t="s">
        <v>94</v>
      </c>
      <c r="AV8" s="526"/>
      <c r="AW8" s="526"/>
      <c r="AX8" s="526"/>
      <c r="AY8" s="448" t="s">
        <v>109</v>
      </c>
      <c r="AZ8" s="449"/>
      <c r="BA8" s="449"/>
      <c r="BB8" s="449"/>
      <c r="BC8" s="449"/>
      <c r="BD8" s="449"/>
      <c r="BE8" s="449"/>
      <c r="BF8" s="449"/>
      <c r="BG8" s="449"/>
      <c r="BH8" s="449"/>
      <c r="BI8" s="449"/>
      <c r="BJ8" s="449"/>
      <c r="BK8" s="449"/>
      <c r="BL8" s="449"/>
      <c r="BM8" s="450"/>
      <c r="BN8" s="468">
        <v>808805</v>
      </c>
      <c r="BO8" s="469"/>
      <c r="BP8" s="469"/>
      <c r="BQ8" s="469"/>
      <c r="BR8" s="469"/>
      <c r="BS8" s="469"/>
      <c r="BT8" s="469"/>
      <c r="BU8" s="470"/>
      <c r="BV8" s="468">
        <v>876746</v>
      </c>
      <c r="BW8" s="469"/>
      <c r="BX8" s="469"/>
      <c r="BY8" s="469"/>
      <c r="BZ8" s="469"/>
      <c r="CA8" s="469"/>
      <c r="CB8" s="469"/>
      <c r="CC8" s="470"/>
      <c r="CD8" s="477" t="s">
        <v>110</v>
      </c>
      <c r="CE8" s="478"/>
      <c r="CF8" s="478"/>
      <c r="CG8" s="478"/>
      <c r="CH8" s="478"/>
      <c r="CI8" s="478"/>
      <c r="CJ8" s="478"/>
      <c r="CK8" s="478"/>
      <c r="CL8" s="478"/>
      <c r="CM8" s="478"/>
      <c r="CN8" s="478"/>
      <c r="CO8" s="478"/>
      <c r="CP8" s="478"/>
      <c r="CQ8" s="478"/>
      <c r="CR8" s="478"/>
      <c r="CS8" s="479"/>
      <c r="CT8" s="581">
        <v>0.36</v>
      </c>
      <c r="CU8" s="582"/>
      <c r="CV8" s="582"/>
      <c r="CW8" s="582"/>
      <c r="CX8" s="582"/>
      <c r="CY8" s="582"/>
      <c r="CZ8" s="582"/>
      <c r="DA8" s="583"/>
      <c r="DB8" s="581">
        <v>0.37</v>
      </c>
      <c r="DC8" s="582"/>
      <c r="DD8" s="582"/>
      <c r="DE8" s="582"/>
      <c r="DF8" s="582"/>
      <c r="DG8" s="582"/>
      <c r="DH8" s="582"/>
      <c r="DI8" s="583"/>
      <c r="DJ8" s="186"/>
      <c r="DK8" s="186"/>
      <c r="DL8" s="186"/>
      <c r="DM8" s="186"/>
      <c r="DN8" s="186"/>
      <c r="DO8" s="186"/>
    </row>
    <row r="9" spans="1:119" ht="18.75" customHeight="1" thickBot="1" x14ac:dyDescent="0.2">
      <c r="A9" s="187"/>
      <c r="B9" s="610" t="s">
        <v>111</v>
      </c>
      <c r="C9" s="611"/>
      <c r="D9" s="611"/>
      <c r="E9" s="611"/>
      <c r="F9" s="611"/>
      <c r="G9" s="611"/>
      <c r="H9" s="611"/>
      <c r="I9" s="611"/>
      <c r="J9" s="611"/>
      <c r="K9" s="531"/>
      <c r="L9" s="612" t="s">
        <v>112</v>
      </c>
      <c r="M9" s="613"/>
      <c r="N9" s="613"/>
      <c r="O9" s="613"/>
      <c r="P9" s="613"/>
      <c r="Q9" s="614"/>
      <c r="R9" s="615">
        <v>19539</v>
      </c>
      <c r="S9" s="616"/>
      <c r="T9" s="616"/>
      <c r="U9" s="616"/>
      <c r="V9" s="617"/>
      <c r="W9" s="547" t="s">
        <v>113</v>
      </c>
      <c r="X9" s="548"/>
      <c r="Y9" s="548"/>
      <c r="Z9" s="548"/>
      <c r="AA9" s="548"/>
      <c r="AB9" s="548"/>
      <c r="AC9" s="548"/>
      <c r="AD9" s="548"/>
      <c r="AE9" s="548"/>
      <c r="AF9" s="548"/>
      <c r="AG9" s="548"/>
      <c r="AH9" s="548"/>
      <c r="AI9" s="548"/>
      <c r="AJ9" s="548"/>
      <c r="AK9" s="548"/>
      <c r="AL9" s="618"/>
      <c r="AM9" s="537" t="s">
        <v>114</v>
      </c>
      <c r="AN9" s="442"/>
      <c r="AO9" s="442"/>
      <c r="AP9" s="442"/>
      <c r="AQ9" s="442"/>
      <c r="AR9" s="442"/>
      <c r="AS9" s="442"/>
      <c r="AT9" s="443"/>
      <c r="AU9" s="525" t="s">
        <v>115</v>
      </c>
      <c r="AV9" s="526"/>
      <c r="AW9" s="526"/>
      <c r="AX9" s="526"/>
      <c r="AY9" s="448" t="s">
        <v>116</v>
      </c>
      <c r="AZ9" s="449"/>
      <c r="BA9" s="449"/>
      <c r="BB9" s="449"/>
      <c r="BC9" s="449"/>
      <c r="BD9" s="449"/>
      <c r="BE9" s="449"/>
      <c r="BF9" s="449"/>
      <c r="BG9" s="449"/>
      <c r="BH9" s="449"/>
      <c r="BI9" s="449"/>
      <c r="BJ9" s="449"/>
      <c r="BK9" s="449"/>
      <c r="BL9" s="449"/>
      <c r="BM9" s="450"/>
      <c r="BN9" s="468">
        <v>-67941</v>
      </c>
      <c r="BO9" s="469"/>
      <c r="BP9" s="469"/>
      <c r="BQ9" s="469"/>
      <c r="BR9" s="469"/>
      <c r="BS9" s="469"/>
      <c r="BT9" s="469"/>
      <c r="BU9" s="470"/>
      <c r="BV9" s="468">
        <v>135216</v>
      </c>
      <c r="BW9" s="469"/>
      <c r="BX9" s="469"/>
      <c r="BY9" s="469"/>
      <c r="BZ9" s="469"/>
      <c r="CA9" s="469"/>
      <c r="CB9" s="469"/>
      <c r="CC9" s="470"/>
      <c r="CD9" s="477" t="s">
        <v>117</v>
      </c>
      <c r="CE9" s="478"/>
      <c r="CF9" s="478"/>
      <c r="CG9" s="478"/>
      <c r="CH9" s="478"/>
      <c r="CI9" s="478"/>
      <c r="CJ9" s="478"/>
      <c r="CK9" s="478"/>
      <c r="CL9" s="478"/>
      <c r="CM9" s="478"/>
      <c r="CN9" s="478"/>
      <c r="CO9" s="478"/>
      <c r="CP9" s="478"/>
      <c r="CQ9" s="478"/>
      <c r="CR9" s="478"/>
      <c r="CS9" s="479"/>
      <c r="CT9" s="438">
        <v>13.1</v>
      </c>
      <c r="CU9" s="439"/>
      <c r="CV9" s="439"/>
      <c r="CW9" s="439"/>
      <c r="CX9" s="439"/>
      <c r="CY9" s="439"/>
      <c r="CZ9" s="439"/>
      <c r="DA9" s="440"/>
      <c r="DB9" s="438">
        <v>12.6</v>
      </c>
      <c r="DC9" s="439"/>
      <c r="DD9" s="439"/>
      <c r="DE9" s="439"/>
      <c r="DF9" s="439"/>
      <c r="DG9" s="439"/>
      <c r="DH9" s="439"/>
      <c r="DI9" s="440"/>
      <c r="DJ9" s="186"/>
      <c r="DK9" s="186"/>
      <c r="DL9" s="186"/>
      <c r="DM9" s="186"/>
      <c r="DN9" s="186"/>
      <c r="DO9" s="186"/>
    </row>
    <row r="10" spans="1:119" ht="18.75" customHeight="1" thickBot="1" x14ac:dyDescent="0.2">
      <c r="A10" s="187"/>
      <c r="B10" s="610"/>
      <c r="C10" s="611"/>
      <c r="D10" s="611"/>
      <c r="E10" s="611"/>
      <c r="F10" s="611"/>
      <c r="G10" s="611"/>
      <c r="H10" s="611"/>
      <c r="I10" s="611"/>
      <c r="J10" s="611"/>
      <c r="K10" s="531"/>
      <c r="L10" s="441" t="s">
        <v>118</v>
      </c>
      <c r="M10" s="442"/>
      <c r="N10" s="442"/>
      <c r="O10" s="442"/>
      <c r="P10" s="442"/>
      <c r="Q10" s="443"/>
      <c r="R10" s="444">
        <v>21438</v>
      </c>
      <c r="S10" s="445"/>
      <c r="T10" s="445"/>
      <c r="U10" s="445"/>
      <c r="V10" s="447"/>
      <c r="W10" s="619"/>
      <c r="X10" s="430"/>
      <c r="Y10" s="430"/>
      <c r="Z10" s="430"/>
      <c r="AA10" s="430"/>
      <c r="AB10" s="430"/>
      <c r="AC10" s="430"/>
      <c r="AD10" s="430"/>
      <c r="AE10" s="430"/>
      <c r="AF10" s="430"/>
      <c r="AG10" s="430"/>
      <c r="AH10" s="430"/>
      <c r="AI10" s="430"/>
      <c r="AJ10" s="430"/>
      <c r="AK10" s="430"/>
      <c r="AL10" s="620"/>
      <c r="AM10" s="537" t="s">
        <v>119</v>
      </c>
      <c r="AN10" s="442"/>
      <c r="AO10" s="442"/>
      <c r="AP10" s="442"/>
      <c r="AQ10" s="442"/>
      <c r="AR10" s="442"/>
      <c r="AS10" s="442"/>
      <c r="AT10" s="443"/>
      <c r="AU10" s="525" t="s">
        <v>120</v>
      </c>
      <c r="AV10" s="526"/>
      <c r="AW10" s="526"/>
      <c r="AX10" s="526"/>
      <c r="AY10" s="448" t="s">
        <v>121</v>
      </c>
      <c r="AZ10" s="449"/>
      <c r="BA10" s="449"/>
      <c r="BB10" s="449"/>
      <c r="BC10" s="449"/>
      <c r="BD10" s="449"/>
      <c r="BE10" s="449"/>
      <c r="BF10" s="449"/>
      <c r="BG10" s="449"/>
      <c r="BH10" s="449"/>
      <c r="BI10" s="449"/>
      <c r="BJ10" s="449"/>
      <c r="BK10" s="449"/>
      <c r="BL10" s="449"/>
      <c r="BM10" s="450"/>
      <c r="BN10" s="468">
        <v>400368</v>
      </c>
      <c r="BO10" s="469"/>
      <c r="BP10" s="469"/>
      <c r="BQ10" s="469"/>
      <c r="BR10" s="469"/>
      <c r="BS10" s="469"/>
      <c r="BT10" s="469"/>
      <c r="BU10" s="470"/>
      <c r="BV10" s="468">
        <v>603356</v>
      </c>
      <c r="BW10" s="469"/>
      <c r="BX10" s="469"/>
      <c r="BY10" s="469"/>
      <c r="BZ10" s="469"/>
      <c r="CA10" s="469"/>
      <c r="CB10" s="469"/>
      <c r="CC10" s="470"/>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10"/>
      <c r="C11" s="611"/>
      <c r="D11" s="611"/>
      <c r="E11" s="611"/>
      <c r="F11" s="611"/>
      <c r="G11" s="611"/>
      <c r="H11" s="611"/>
      <c r="I11" s="611"/>
      <c r="J11" s="611"/>
      <c r="K11" s="531"/>
      <c r="L11" s="514" t="s">
        <v>123</v>
      </c>
      <c r="M11" s="515"/>
      <c r="N11" s="515"/>
      <c r="O11" s="515"/>
      <c r="P11" s="515"/>
      <c r="Q11" s="516"/>
      <c r="R11" s="607" t="s">
        <v>124</v>
      </c>
      <c r="S11" s="608"/>
      <c r="T11" s="608"/>
      <c r="U11" s="608"/>
      <c r="V11" s="609"/>
      <c r="W11" s="619"/>
      <c r="X11" s="430"/>
      <c r="Y11" s="430"/>
      <c r="Z11" s="430"/>
      <c r="AA11" s="430"/>
      <c r="AB11" s="430"/>
      <c r="AC11" s="430"/>
      <c r="AD11" s="430"/>
      <c r="AE11" s="430"/>
      <c r="AF11" s="430"/>
      <c r="AG11" s="430"/>
      <c r="AH11" s="430"/>
      <c r="AI11" s="430"/>
      <c r="AJ11" s="430"/>
      <c r="AK11" s="430"/>
      <c r="AL11" s="620"/>
      <c r="AM11" s="537" t="s">
        <v>125</v>
      </c>
      <c r="AN11" s="442"/>
      <c r="AO11" s="442"/>
      <c r="AP11" s="442"/>
      <c r="AQ11" s="442"/>
      <c r="AR11" s="442"/>
      <c r="AS11" s="442"/>
      <c r="AT11" s="443"/>
      <c r="AU11" s="525" t="s">
        <v>126</v>
      </c>
      <c r="AV11" s="526"/>
      <c r="AW11" s="526"/>
      <c r="AX11" s="526"/>
      <c r="AY11" s="448" t="s">
        <v>127</v>
      </c>
      <c r="AZ11" s="449"/>
      <c r="BA11" s="449"/>
      <c r="BB11" s="449"/>
      <c r="BC11" s="449"/>
      <c r="BD11" s="449"/>
      <c r="BE11" s="449"/>
      <c r="BF11" s="449"/>
      <c r="BG11" s="449"/>
      <c r="BH11" s="449"/>
      <c r="BI11" s="449"/>
      <c r="BJ11" s="449"/>
      <c r="BK11" s="449"/>
      <c r="BL11" s="449"/>
      <c r="BM11" s="450"/>
      <c r="BN11" s="468">
        <v>0</v>
      </c>
      <c r="BO11" s="469"/>
      <c r="BP11" s="469"/>
      <c r="BQ11" s="469"/>
      <c r="BR11" s="469"/>
      <c r="BS11" s="469"/>
      <c r="BT11" s="469"/>
      <c r="BU11" s="470"/>
      <c r="BV11" s="468">
        <v>0</v>
      </c>
      <c r="BW11" s="469"/>
      <c r="BX11" s="469"/>
      <c r="BY11" s="469"/>
      <c r="BZ11" s="469"/>
      <c r="CA11" s="469"/>
      <c r="CB11" s="469"/>
      <c r="CC11" s="470"/>
      <c r="CD11" s="477" t="s">
        <v>128</v>
      </c>
      <c r="CE11" s="478"/>
      <c r="CF11" s="478"/>
      <c r="CG11" s="478"/>
      <c r="CH11" s="478"/>
      <c r="CI11" s="478"/>
      <c r="CJ11" s="478"/>
      <c r="CK11" s="478"/>
      <c r="CL11" s="478"/>
      <c r="CM11" s="478"/>
      <c r="CN11" s="478"/>
      <c r="CO11" s="478"/>
      <c r="CP11" s="478"/>
      <c r="CQ11" s="478"/>
      <c r="CR11" s="478"/>
      <c r="CS11" s="479"/>
      <c r="CT11" s="581" t="s">
        <v>129</v>
      </c>
      <c r="CU11" s="582"/>
      <c r="CV11" s="582"/>
      <c r="CW11" s="582"/>
      <c r="CX11" s="582"/>
      <c r="CY11" s="582"/>
      <c r="CZ11" s="582"/>
      <c r="DA11" s="583"/>
      <c r="DB11" s="581" t="s">
        <v>129</v>
      </c>
      <c r="DC11" s="582"/>
      <c r="DD11" s="582"/>
      <c r="DE11" s="582"/>
      <c r="DF11" s="582"/>
      <c r="DG11" s="582"/>
      <c r="DH11" s="582"/>
      <c r="DI11" s="583"/>
      <c r="DJ11" s="186"/>
      <c r="DK11" s="186"/>
      <c r="DL11" s="186"/>
      <c r="DM11" s="186"/>
      <c r="DN11" s="186"/>
      <c r="DO11" s="186"/>
    </row>
    <row r="12" spans="1:119" ht="18.75" customHeight="1" x14ac:dyDescent="0.15">
      <c r="A12" s="187"/>
      <c r="B12" s="584" t="s">
        <v>130</v>
      </c>
      <c r="C12" s="585"/>
      <c r="D12" s="585"/>
      <c r="E12" s="585"/>
      <c r="F12" s="585"/>
      <c r="G12" s="585"/>
      <c r="H12" s="585"/>
      <c r="I12" s="585"/>
      <c r="J12" s="585"/>
      <c r="K12" s="586"/>
      <c r="L12" s="593" t="s">
        <v>131</v>
      </c>
      <c r="M12" s="594"/>
      <c r="N12" s="594"/>
      <c r="O12" s="594"/>
      <c r="P12" s="594"/>
      <c r="Q12" s="595"/>
      <c r="R12" s="596">
        <v>20332</v>
      </c>
      <c r="S12" s="597"/>
      <c r="T12" s="597"/>
      <c r="U12" s="597"/>
      <c r="V12" s="598"/>
      <c r="W12" s="599" t="s">
        <v>1</v>
      </c>
      <c r="X12" s="526"/>
      <c r="Y12" s="526"/>
      <c r="Z12" s="526"/>
      <c r="AA12" s="526"/>
      <c r="AB12" s="600"/>
      <c r="AC12" s="601" t="s">
        <v>132</v>
      </c>
      <c r="AD12" s="602"/>
      <c r="AE12" s="602"/>
      <c r="AF12" s="602"/>
      <c r="AG12" s="603"/>
      <c r="AH12" s="601" t="s">
        <v>133</v>
      </c>
      <c r="AI12" s="602"/>
      <c r="AJ12" s="602"/>
      <c r="AK12" s="602"/>
      <c r="AL12" s="604"/>
      <c r="AM12" s="537" t="s">
        <v>134</v>
      </c>
      <c r="AN12" s="442"/>
      <c r="AO12" s="442"/>
      <c r="AP12" s="442"/>
      <c r="AQ12" s="442"/>
      <c r="AR12" s="442"/>
      <c r="AS12" s="442"/>
      <c r="AT12" s="443"/>
      <c r="AU12" s="525" t="s">
        <v>115</v>
      </c>
      <c r="AV12" s="526"/>
      <c r="AW12" s="526"/>
      <c r="AX12" s="526"/>
      <c r="AY12" s="448" t="s">
        <v>135</v>
      </c>
      <c r="AZ12" s="449"/>
      <c r="BA12" s="449"/>
      <c r="BB12" s="449"/>
      <c r="BC12" s="449"/>
      <c r="BD12" s="449"/>
      <c r="BE12" s="449"/>
      <c r="BF12" s="449"/>
      <c r="BG12" s="449"/>
      <c r="BH12" s="449"/>
      <c r="BI12" s="449"/>
      <c r="BJ12" s="449"/>
      <c r="BK12" s="449"/>
      <c r="BL12" s="449"/>
      <c r="BM12" s="450"/>
      <c r="BN12" s="468">
        <v>300000</v>
      </c>
      <c r="BO12" s="469"/>
      <c r="BP12" s="469"/>
      <c r="BQ12" s="469"/>
      <c r="BR12" s="469"/>
      <c r="BS12" s="469"/>
      <c r="BT12" s="469"/>
      <c r="BU12" s="470"/>
      <c r="BV12" s="468">
        <v>700783</v>
      </c>
      <c r="BW12" s="469"/>
      <c r="BX12" s="469"/>
      <c r="BY12" s="469"/>
      <c r="BZ12" s="469"/>
      <c r="CA12" s="469"/>
      <c r="CB12" s="469"/>
      <c r="CC12" s="470"/>
      <c r="CD12" s="477" t="s">
        <v>136</v>
      </c>
      <c r="CE12" s="478"/>
      <c r="CF12" s="478"/>
      <c r="CG12" s="478"/>
      <c r="CH12" s="478"/>
      <c r="CI12" s="478"/>
      <c r="CJ12" s="478"/>
      <c r="CK12" s="478"/>
      <c r="CL12" s="478"/>
      <c r="CM12" s="478"/>
      <c r="CN12" s="478"/>
      <c r="CO12" s="478"/>
      <c r="CP12" s="478"/>
      <c r="CQ12" s="478"/>
      <c r="CR12" s="478"/>
      <c r="CS12" s="479"/>
      <c r="CT12" s="581" t="s">
        <v>137</v>
      </c>
      <c r="CU12" s="582"/>
      <c r="CV12" s="582"/>
      <c r="CW12" s="582"/>
      <c r="CX12" s="582"/>
      <c r="CY12" s="582"/>
      <c r="CZ12" s="582"/>
      <c r="DA12" s="583"/>
      <c r="DB12" s="581" t="s">
        <v>138</v>
      </c>
      <c r="DC12" s="582"/>
      <c r="DD12" s="582"/>
      <c r="DE12" s="582"/>
      <c r="DF12" s="582"/>
      <c r="DG12" s="582"/>
      <c r="DH12" s="582"/>
      <c r="DI12" s="583"/>
      <c r="DJ12" s="186"/>
      <c r="DK12" s="186"/>
      <c r="DL12" s="186"/>
      <c r="DM12" s="186"/>
      <c r="DN12" s="186"/>
      <c r="DO12" s="186"/>
    </row>
    <row r="13" spans="1:119" ht="18.75" customHeight="1" x14ac:dyDescent="0.15">
      <c r="A13" s="187"/>
      <c r="B13" s="587"/>
      <c r="C13" s="588"/>
      <c r="D13" s="588"/>
      <c r="E13" s="588"/>
      <c r="F13" s="588"/>
      <c r="G13" s="588"/>
      <c r="H13" s="588"/>
      <c r="I13" s="588"/>
      <c r="J13" s="588"/>
      <c r="K13" s="589"/>
      <c r="L13" s="197"/>
      <c r="M13" s="568" t="s">
        <v>139</v>
      </c>
      <c r="N13" s="569"/>
      <c r="O13" s="569"/>
      <c r="P13" s="569"/>
      <c r="Q13" s="570"/>
      <c r="R13" s="571">
        <v>20104</v>
      </c>
      <c r="S13" s="572"/>
      <c r="T13" s="572"/>
      <c r="U13" s="572"/>
      <c r="V13" s="573"/>
      <c r="W13" s="559" t="s">
        <v>140</v>
      </c>
      <c r="X13" s="481"/>
      <c r="Y13" s="481"/>
      <c r="Z13" s="481"/>
      <c r="AA13" s="481"/>
      <c r="AB13" s="482"/>
      <c r="AC13" s="444">
        <v>2062</v>
      </c>
      <c r="AD13" s="445"/>
      <c r="AE13" s="445"/>
      <c r="AF13" s="445"/>
      <c r="AG13" s="446"/>
      <c r="AH13" s="444">
        <v>2511</v>
      </c>
      <c r="AI13" s="445"/>
      <c r="AJ13" s="445"/>
      <c r="AK13" s="445"/>
      <c r="AL13" s="447"/>
      <c r="AM13" s="537" t="s">
        <v>141</v>
      </c>
      <c r="AN13" s="442"/>
      <c r="AO13" s="442"/>
      <c r="AP13" s="442"/>
      <c r="AQ13" s="442"/>
      <c r="AR13" s="442"/>
      <c r="AS13" s="442"/>
      <c r="AT13" s="443"/>
      <c r="AU13" s="525" t="s">
        <v>126</v>
      </c>
      <c r="AV13" s="526"/>
      <c r="AW13" s="526"/>
      <c r="AX13" s="526"/>
      <c r="AY13" s="448" t="s">
        <v>142</v>
      </c>
      <c r="AZ13" s="449"/>
      <c r="BA13" s="449"/>
      <c r="BB13" s="449"/>
      <c r="BC13" s="449"/>
      <c r="BD13" s="449"/>
      <c r="BE13" s="449"/>
      <c r="BF13" s="449"/>
      <c r="BG13" s="449"/>
      <c r="BH13" s="449"/>
      <c r="BI13" s="449"/>
      <c r="BJ13" s="449"/>
      <c r="BK13" s="449"/>
      <c r="BL13" s="449"/>
      <c r="BM13" s="450"/>
      <c r="BN13" s="468">
        <v>32427</v>
      </c>
      <c r="BO13" s="469"/>
      <c r="BP13" s="469"/>
      <c r="BQ13" s="469"/>
      <c r="BR13" s="469"/>
      <c r="BS13" s="469"/>
      <c r="BT13" s="469"/>
      <c r="BU13" s="470"/>
      <c r="BV13" s="468">
        <v>37789</v>
      </c>
      <c r="BW13" s="469"/>
      <c r="BX13" s="469"/>
      <c r="BY13" s="469"/>
      <c r="BZ13" s="469"/>
      <c r="CA13" s="469"/>
      <c r="CB13" s="469"/>
      <c r="CC13" s="470"/>
      <c r="CD13" s="477" t="s">
        <v>143</v>
      </c>
      <c r="CE13" s="478"/>
      <c r="CF13" s="478"/>
      <c r="CG13" s="478"/>
      <c r="CH13" s="478"/>
      <c r="CI13" s="478"/>
      <c r="CJ13" s="478"/>
      <c r="CK13" s="478"/>
      <c r="CL13" s="478"/>
      <c r="CM13" s="478"/>
      <c r="CN13" s="478"/>
      <c r="CO13" s="478"/>
      <c r="CP13" s="478"/>
      <c r="CQ13" s="478"/>
      <c r="CR13" s="478"/>
      <c r="CS13" s="479"/>
      <c r="CT13" s="438">
        <v>12</v>
      </c>
      <c r="CU13" s="439"/>
      <c r="CV13" s="439"/>
      <c r="CW13" s="439"/>
      <c r="CX13" s="439"/>
      <c r="CY13" s="439"/>
      <c r="CZ13" s="439"/>
      <c r="DA13" s="440"/>
      <c r="DB13" s="438">
        <v>12.2</v>
      </c>
      <c r="DC13" s="439"/>
      <c r="DD13" s="439"/>
      <c r="DE13" s="439"/>
      <c r="DF13" s="439"/>
      <c r="DG13" s="439"/>
      <c r="DH13" s="439"/>
      <c r="DI13" s="440"/>
      <c r="DJ13" s="186"/>
      <c r="DK13" s="186"/>
      <c r="DL13" s="186"/>
      <c r="DM13" s="186"/>
      <c r="DN13" s="186"/>
      <c r="DO13" s="186"/>
    </row>
    <row r="14" spans="1:119" ht="18.75" customHeight="1" thickBot="1" x14ac:dyDescent="0.2">
      <c r="A14" s="187"/>
      <c r="B14" s="587"/>
      <c r="C14" s="588"/>
      <c r="D14" s="588"/>
      <c r="E14" s="588"/>
      <c r="F14" s="588"/>
      <c r="G14" s="588"/>
      <c r="H14" s="588"/>
      <c r="I14" s="588"/>
      <c r="J14" s="588"/>
      <c r="K14" s="589"/>
      <c r="L14" s="561" t="s">
        <v>144</v>
      </c>
      <c r="M14" s="605"/>
      <c r="N14" s="605"/>
      <c r="O14" s="605"/>
      <c r="P14" s="605"/>
      <c r="Q14" s="606"/>
      <c r="R14" s="571">
        <v>20750</v>
      </c>
      <c r="S14" s="572"/>
      <c r="T14" s="572"/>
      <c r="U14" s="572"/>
      <c r="V14" s="573"/>
      <c r="W14" s="574"/>
      <c r="X14" s="484"/>
      <c r="Y14" s="484"/>
      <c r="Z14" s="484"/>
      <c r="AA14" s="484"/>
      <c r="AB14" s="485"/>
      <c r="AC14" s="564">
        <v>18.399999999999999</v>
      </c>
      <c r="AD14" s="565"/>
      <c r="AE14" s="565"/>
      <c r="AF14" s="565"/>
      <c r="AG14" s="566"/>
      <c r="AH14" s="564">
        <v>20.7</v>
      </c>
      <c r="AI14" s="565"/>
      <c r="AJ14" s="565"/>
      <c r="AK14" s="565"/>
      <c r="AL14" s="567"/>
      <c r="AM14" s="537"/>
      <c r="AN14" s="442"/>
      <c r="AO14" s="442"/>
      <c r="AP14" s="442"/>
      <c r="AQ14" s="442"/>
      <c r="AR14" s="442"/>
      <c r="AS14" s="442"/>
      <c r="AT14" s="443"/>
      <c r="AU14" s="525"/>
      <c r="AV14" s="526"/>
      <c r="AW14" s="526"/>
      <c r="AX14" s="526"/>
      <c r="AY14" s="448"/>
      <c r="AZ14" s="449"/>
      <c r="BA14" s="449"/>
      <c r="BB14" s="449"/>
      <c r="BC14" s="449"/>
      <c r="BD14" s="449"/>
      <c r="BE14" s="449"/>
      <c r="BF14" s="449"/>
      <c r="BG14" s="449"/>
      <c r="BH14" s="449"/>
      <c r="BI14" s="449"/>
      <c r="BJ14" s="449"/>
      <c r="BK14" s="449"/>
      <c r="BL14" s="449"/>
      <c r="BM14" s="450"/>
      <c r="BN14" s="468"/>
      <c r="BO14" s="469"/>
      <c r="BP14" s="469"/>
      <c r="BQ14" s="469"/>
      <c r="BR14" s="469"/>
      <c r="BS14" s="469"/>
      <c r="BT14" s="469"/>
      <c r="BU14" s="470"/>
      <c r="BV14" s="468"/>
      <c r="BW14" s="469"/>
      <c r="BX14" s="469"/>
      <c r="BY14" s="469"/>
      <c r="BZ14" s="469"/>
      <c r="CA14" s="469"/>
      <c r="CB14" s="469"/>
      <c r="CC14" s="470"/>
      <c r="CD14" s="474" t="s">
        <v>145</v>
      </c>
      <c r="CE14" s="475"/>
      <c r="CF14" s="475"/>
      <c r="CG14" s="475"/>
      <c r="CH14" s="475"/>
      <c r="CI14" s="475"/>
      <c r="CJ14" s="475"/>
      <c r="CK14" s="475"/>
      <c r="CL14" s="475"/>
      <c r="CM14" s="475"/>
      <c r="CN14" s="475"/>
      <c r="CO14" s="475"/>
      <c r="CP14" s="475"/>
      <c r="CQ14" s="475"/>
      <c r="CR14" s="475"/>
      <c r="CS14" s="476"/>
      <c r="CT14" s="575" t="s">
        <v>138</v>
      </c>
      <c r="CU14" s="576"/>
      <c r="CV14" s="576"/>
      <c r="CW14" s="576"/>
      <c r="CX14" s="576"/>
      <c r="CY14" s="576"/>
      <c r="CZ14" s="576"/>
      <c r="DA14" s="577"/>
      <c r="DB14" s="575">
        <v>17.2</v>
      </c>
      <c r="DC14" s="576"/>
      <c r="DD14" s="576"/>
      <c r="DE14" s="576"/>
      <c r="DF14" s="576"/>
      <c r="DG14" s="576"/>
      <c r="DH14" s="576"/>
      <c r="DI14" s="577"/>
      <c r="DJ14" s="186"/>
      <c r="DK14" s="186"/>
      <c r="DL14" s="186"/>
      <c r="DM14" s="186"/>
      <c r="DN14" s="186"/>
      <c r="DO14" s="186"/>
    </row>
    <row r="15" spans="1:119" ht="18.75" customHeight="1" x14ac:dyDescent="0.15">
      <c r="A15" s="187"/>
      <c r="B15" s="587"/>
      <c r="C15" s="588"/>
      <c r="D15" s="588"/>
      <c r="E15" s="588"/>
      <c r="F15" s="588"/>
      <c r="G15" s="588"/>
      <c r="H15" s="588"/>
      <c r="I15" s="588"/>
      <c r="J15" s="588"/>
      <c r="K15" s="589"/>
      <c r="L15" s="197"/>
      <c r="M15" s="568" t="s">
        <v>139</v>
      </c>
      <c r="N15" s="569"/>
      <c r="O15" s="569"/>
      <c r="P15" s="569"/>
      <c r="Q15" s="570"/>
      <c r="R15" s="571">
        <v>20479</v>
      </c>
      <c r="S15" s="572"/>
      <c r="T15" s="572"/>
      <c r="U15" s="572"/>
      <c r="V15" s="573"/>
      <c r="W15" s="559" t="s">
        <v>146</v>
      </c>
      <c r="X15" s="481"/>
      <c r="Y15" s="481"/>
      <c r="Z15" s="481"/>
      <c r="AA15" s="481"/>
      <c r="AB15" s="482"/>
      <c r="AC15" s="444">
        <v>2554</v>
      </c>
      <c r="AD15" s="445"/>
      <c r="AE15" s="445"/>
      <c r="AF15" s="445"/>
      <c r="AG15" s="446"/>
      <c r="AH15" s="444">
        <v>2759</v>
      </c>
      <c r="AI15" s="445"/>
      <c r="AJ15" s="445"/>
      <c r="AK15" s="445"/>
      <c r="AL15" s="447"/>
      <c r="AM15" s="537"/>
      <c r="AN15" s="442"/>
      <c r="AO15" s="442"/>
      <c r="AP15" s="442"/>
      <c r="AQ15" s="442"/>
      <c r="AR15" s="442"/>
      <c r="AS15" s="442"/>
      <c r="AT15" s="443"/>
      <c r="AU15" s="525"/>
      <c r="AV15" s="526"/>
      <c r="AW15" s="526"/>
      <c r="AX15" s="526"/>
      <c r="AY15" s="460" t="s">
        <v>147</v>
      </c>
      <c r="AZ15" s="461"/>
      <c r="BA15" s="461"/>
      <c r="BB15" s="461"/>
      <c r="BC15" s="461"/>
      <c r="BD15" s="461"/>
      <c r="BE15" s="461"/>
      <c r="BF15" s="461"/>
      <c r="BG15" s="461"/>
      <c r="BH15" s="461"/>
      <c r="BI15" s="461"/>
      <c r="BJ15" s="461"/>
      <c r="BK15" s="461"/>
      <c r="BL15" s="461"/>
      <c r="BM15" s="462"/>
      <c r="BN15" s="463">
        <v>2603071</v>
      </c>
      <c r="BO15" s="464"/>
      <c r="BP15" s="464"/>
      <c r="BQ15" s="464"/>
      <c r="BR15" s="464"/>
      <c r="BS15" s="464"/>
      <c r="BT15" s="464"/>
      <c r="BU15" s="465"/>
      <c r="BV15" s="463">
        <v>2494305</v>
      </c>
      <c r="BW15" s="464"/>
      <c r="BX15" s="464"/>
      <c r="BY15" s="464"/>
      <c r="BZ15" s="464"/>
      <c r="CA15" s="464"/>
      <c r="CB15" s="464"/>
      <c r="CC15" s="465"/>
      <c r="CD15" s="578" t="s">
        <v>148</v>
      </c>
      <c r="CE15" s="579"/>
      <c r="CF15" s="579"/>
      <c r="CG15" s="579"/>
      <c r="CH15" s="579"/>
      <c r="CI15" s="579"/>
      <c r="CJ15" s="579"/>
      <c r="CK15" s="579"/>
      <c r="CL15" s="579"/>
      <c r="CM15" s="579"/>
      <c r="CN15" s="579"/>
      <c r="CO15" s="579"/>
      <c r="CP15" s="579"/>
      <c r="CQ15" s="579"/>
      <c r="CR15" s="579"/>
      <c r="CS15" s="58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7"/>
      <c r="C16" s="588"/>
      <c r="D16" s="588"/>
      <c r="E16" s="588"/>
      <c r="F16" s="588"/>
      <c r="G16" s="588"/>
      <c r="H16" s="588"/>
      <c r="I16" s="588"/>
      <c r="J16" s="588"/>
      <c r="K16" s="589"/>
      <c r="L16" s="561" t="s">
        <v>149</v>
      </c>
      <c r="M16" s="562"/>
      <c r="N16" s="562"/>
      <c r="O16" s="562"/>
      <c r="P16" s="562"/>
      <c r="Q16" s="563"/>
      <c r="R16" s="556" t="s">
        <v>150</v>
      </c>
      <c r="S16" s="557"/>
      <c r="T16" s="557"/>
      <c r="U16" s="557"/>
      <c r="V16" s="558"/>
      <c r="W16" s="574"/>
      <c r="X16" s="484"/>
      <c r="Y16" s="484"/>
      <c r="Z16" s="484"/>
      <c r="AA16" s="484"/>
      <c r="AB16" s="485"/>
      <c r="AC16" s="564">
        <v>22.8</v>
      </c>
      <c r="AD16" s="565"/>
      <c r="AE16" s="565"/>
      <c r="AF16" s="565"/>
      <c r="AG16" s="566"/>
      <c r="AH16" s="564">
        <v>22.8</v>
      </c>
      <c r="AI16" s="565"/>
      <c r="AJ16" s="565"/>
      <c r="AK16" s="565"/>
      <c r="AL16" s="567"/>
      <c r="AM16" s="537"/>
      <c r="AN16" s="442"/>
      <c r="AO16" s="442"/>
      <c r="AP16" s="442"/>
      <c r="AQ16" s="442"/>
      <c r="AR16" s="442"/>
      <c r="AS16" s="442"/>
      <c r="AT16" s="443"/>
      <c r="AU16" s="525"/>
      <c r="AV16" s="526"/>
      <c r="AW16" s="526"/>
      <c r="AX16" s="526"/>
      <c r="AY16" s="448" t="s">
        <v>151</v>
      </c>
      <c r="AZ16" s="449"/>
      <c r="BA16" s="449"/>
      <c r="BB16" s="449"/>
      <c r="BC16" s="449"/>
      <c r="BD16" s="449"/>
      <c r="BE16" s="449"/>
      <c r="BF16" s="449"/>
      <c r="BG16" s="449"/>
      <c r="BH16" s="449"/>
      <c r="BI16" s="449"/>
      <c r="BJ16" s="449"/>
      <c r="BK16" s="449"/>
      <c r="BL16" s="449"/>
      <c r="BM16" s="450"/>
      <c r="BN16" s="468">
        <v>7328245</v>
      </c>
      <c r="BO16" s="469"/>
      <c r="BP16" s="469"/>
      <c r="BQ16" s="469"/>
      <c r="BR16" s="469"/>
      <c r="BS16" s="469"/>
      <c r="BT16" s="469"/>
      <c r="BU16" s="470"/>
      <c r="BV16" s="468">
        <v>6961543</v>
      </c>
      <c r="BW16" s="469"/>
      <c r="BX16" s="469"/>
      <c r="BY16" s="469"/>
      <c r="BZ16" s="469"/>
      <c r="CA16" s="469"/>
      <c r="CB16" s="469"/>
      <c r="CC16" s="470"/>
      <c r="CD16" s="201"/>
      <c r="CE16" s="466"/>
      <c r="CF16" s="466"/>
      <c r="CG16" s="466"/>
      <c r="CH16" s="466"/>
      <c r="CI16" s="466"/>
      <c r="CJ16" s="466"/>
      <c r="CK16" s="466"/>
      <c r="CL16" s="466"/>
      <c r="CM16" s="466"/>
      <c r="CN16" s="466"/>
      <c r="CO16" s="466"/>
      <c r="CP16" s="466"/>
      <c r="CQ16" s="466"/>
      <c r="CR16" s="466"/>
      <c r="CS16" s="467"/>
      <c r="CT16" s="438"/>
      <c r="CU16" s="439"/>
      <c r="CV16" s="439"/>
      <c r="CW16" s="439"/>
      <c r="CX16" s="439"/>
      <c r="CY16" s="439"/>
      <c r="CZ16" s="439"/>
      <c r="DA16" s="440"/>
      <c r="DB16" s="438"/>
      <c r="DC16" s="439"/>
      <c r="DD16" s="439"/>
      <c r="DE16" s="439"/>
      <c r="DF16" s="439"/>
      <c r="DG16" s="439"/>
      <c r="DH16" s="439"/>
      <c r="DI16" s="440"/>
      <c r="DJ16" s="186"/>
      <c r="DK16" s="186"/>
      <c r="DL16" s="186"/>
      <c r="DM16" s="186"/>
      <c r="DN16" s="186"/>
      <c r="DO16" s="186"/>
    </row>
    <row r="17" spans="1:119" ht="18.75" customHeight="1" thickBot="1" x14ac:dyDescent="0.2">
      <c r="A17" s="187"/>
      <c r="B17" s="590"/>
      <c r="C17" s="591"/>
      <c r="D17" s="591"/>
      <c r="E17" s="591"/>
      <c r="F17" s="591"/>
      <c r="G17" s="591"/>
      <c r="H17" s="591"/>
      <c r="I17" s="591"/>
      <c r="J17" s="591"/>
      <c r="K17" s="592"/>
      <c r="L17" s="202"/>
      <c r="M17" s="553" t="s">
        <v>152</v>
      </c>
      <c r="N17" s="554"/>
      <c r="O17" s="554"/>
      <c r="P17" s="554"/>
      <c r="Q17" s="555"/>
      <c r="R17" s="556" t="s">
        <v>153</v>
      </c>
      <c r="S17" s="557"/>
      <c r="T17" s="557"/>
      <c r="U17" s="557"/>
      <c r="V17" s="558"/>
      <c r="W17" s="559" t="s">
        <v>154</v>
      </c>
      <c r="X17" s="481"/>
      <c r="Y17" s="481"/>
      <c r="Z17" s="481"/>
      <c r="AA17" s="481"/>
      <c r="AB17" s="482"/>
      <c r="AC17" s="444">
        <v>6585</v>
      </c>
      <c r="AD17" s="445"/>
      <c r="AE17" s="445"/>
      <c r="AF17" s="445"/>
      <c r="AG17" s="446"/>
      <c r="AH17" s="444">
        <v>6855</v>
      </c>
      <c r="AI17" s="445"/>
      <c r="AJ17" s="445"/>
      <c r="AK17" s="445"/>
      <c r="AL17" s="447"/>
      <c r="AM17" s="537"/>
      <c r="AN17" s="442"/>
      <c r="AO17" s="442"/>
      <c r="AP17" s="442"/>
      <c r="AQ17" s="442"/>
      <c r="AR17" s="442"/>
      <c r="AS17" s="442"/>
      <c r="AT17" s="443"/>
      <c r="AU17" s="525"/>
      <c r="AV17" s="526"/>
      <c r="AW17" s="526"/>
      <c r="AX17" s="526"/>
      <c r="AY17" s="448" t="s">
        <v>155</v>
      </c>
      <c r="AZ17" s="449"/>
      <c r="BA17" s="449"/>
      <c r="BB17" s="449"/>
      <c r="BC17" s="449"/>
      <c r="BD17" s="449"/>
      <c r="BE17" s="449"/>
      <c r="BF17" s="449"/>
      <c r="BG17" s="449"/>
      <c r="BH17" s="449"/>
      <c r="BI17" s="449"/>
      <c r="BJ17" s="449"/>
      <c r="BK17" s="449"/>
      <c r="BL17" s="449"/>
      <c r="BM17" s="450"/>
      <c r="BN17" s="468">
        <v>3254714</v>
      </c>
      <c r="BO17" s="469"/>
      <c r="BP17" s="469"/>
      <c r="BQ17" s="469"/>
      <c r="BR17" s="469"/>
      <c r="BS17" s="469"/>
      <c r="BT17" s="469"/>
      <c r="BU17" s="470"/>
      <c r="BV17" s="468">
        <v>3138965</v>
      </c>
      <c r="BW17" s="469"/>
      <c r="BX17" s="469"/>
      <c r="BY17" s="469"/>
      <c r="BZ17" s="469"/>
      <c r="CA17" s="469"/>
      <c r="CB17" s="469"/>
      <c r="CC17" s="470"/>
      <c r="CD17" s="201"/>
      <c r="CE17" s="466"/>
      <c r="CF17" s="466"/>
      <c r="CG17" s="466"/>
      <c r="CH17" s="466"/>
      <c r="CI17" s="466"/>
      <c r="CJ17" s="466"/>
      <c r="CK17" s="466"/>
      <c r="CL17" s="466"/>
      <c r="CM17" s="466"/>
      <c r="CN17" s="466"/>
      <c r="CO17" s="466"/>
      <c r="CP17" s="466"/>
      <c r="CQ17" s="466"/>
      <c r="CR17" s="466"/>
      <c r="CS17" s="467"/>
      <c r="CT17" s="438"/>
      <c r="CU17" s="439"/>
      <c r="CV17" s="439"/>
      <c r="CW17" s="439"/>
      <c r="CX17" s="439"/>
      <c r="CY17" s="439"/>
      <c r="CZ17" s="439"/>
      <c r="DA17" s="440"/>
      <c r="DB17" s="438"/>
      <c r="DC17" s="439"/>
      <c r="DD17" s="439"/>
      <c r="DE17" s="439"/>
      <c r="DF17" s="439"/>
      <c r="DG17" s="439"/>
      <c r="DH17" s="439"/>
      <c r="DI17" s="440"/>
      <c r="DJ17" s="186"/>
      <c r="DK17" s="186"/>
      <c r="DL17" s="186"/>
      <c r="DM17" s="186"/>
      <c r="DN17" s="186"/>
      <c r="DO17" s="186"/>
    </row>
    <row r="18" spans="1:119" ht="18.75" customHeight="1" thickBot="1" x14ac:dyDescent="0.2">
      <c r="A18" s="187"/>
      <c r="B18" s="530" t="s">
        <v>156</v>
      </c>
      <c r="C18" s="531"/>
      <c r="D18" s="531"/>
      <c r="E18" s="532"/>
      <c r="F18" s="532"/>
      <c r="G18" s="532"/>
      <c r="H18" s="532"/>
      <c r="I18" s="532"/>
      <c r="J18" s="532"/>
      <c r="K18" s="532"/>
      <c r="L18" s="533">
        <v>202.43</v>
      </c>
      <c r="M18" s="533"/>
      <c r="N18" s="533"/>
      <c r="O18" s="533"/>
      <c r="P18" s="533"/>
      <c r="Q18" s="533"/>
      <c r="R18" s="534"/>
      <c r="S18" s="534"/>
      <c r="T18" s="534"/>
      <c r="U18" s="534"/>
      <c r="V18" s="535"/>
      <c r="W18" s="549"/>
      <c r="X18" s="550"/>
      <c r="Y18" s="550"/>
      <c r="Z18" s="550"/>
      <c r="AA18" s="550"/>
      <c r="AB18" s="560"/>
      <c r="AC18" s="432">
        <v>58.8</v>
      </c>
      <c r="AD18" s="433"/>
      <c r="AE18" s="433"/>
      <c r="AF18" s="433"/>
      <c r="AG18" s="536"/>
      <c r="AH18" s="432">
        <v>56.5</v>
      </c>
      <c r="AI18" s="433"/>
      <c r="AJ18" s="433"/>
      <c r="AK18" s="433"/>
      <c r="AL18" s="434"/>
      <c r="AM18" s="537"/>
      <c r="AN18" s="442"/>
      <c r="AO18" s="442"/>
      <c r="AP18" s="442"/>
      <c r="AQ18" s="442"/>
      <c r="AR18" s="442"/>
      <c r="AS18" s="442"/>
      <c r="AT18" s="443"/>
      <c r="AU18" s="525"/>
      <c r="AV18" s="526"/>
      <c r="AW18" s="526"/>
      <c r="AX18" s="526"/>
      <c r="AY18" s="448" t="s">
        <v>157</v>
      </c>
      <c r="AZ18" s="449"/>
      <c r="BA18" s="449"/>
      <c r="BB18" s="449"/>
      <c r="BC18" s="449"/>
      <c r="BD18" s="449"/>
      <c r="BE18" s="449"/>
      <c r="BF18" s="449"/>
      <c r="BG18" s="449"/>
      <c r="BH18" s="449"/>
      <c r="BI18" s="449"/>
      <c r="BJ18" s="449"/>
      <c r="BK18" s="449"/>
      <c r="BL18" s="449"/>
      <c r="BM18" s="450"/>
      <c r="BN18" s="468">
        <v>7616272</v>
      </c>
      <c r="BO18" s="469"/>
      <c r="BP18" s="469"/>
      <c r="BQ18" s="469"/>
      <c r="BR18" s="469"/>
      <c r="BS18" s="469"/>
      <c r="BT18" s="469"/>
      <c r="BU18" s="470"/>
      <c r="BV18" s="468">
        <v>7255388</v>
      </c>
      <c r="BW18" s="469"/>
      <c r="BX18" s="469"/>
      <c r="BY18" s="469"/>
      <c r="BZ18" s="469"/>
      <c r="CA18" s="469"/>
      <c r="CB18" s="469"/>
      <c r="CC18" s="470"/>
      <c r="CD18" s="201"/>
      <c r="CE18" s="466"/>
      <c r="CF18" s="466"/>
      <c r="CG18" s="466"/>
      <c r="CH18" s="466"/>
      <c r="CI18" s="466"/>
      <c r="CJ18" s="466"/>
      <c r="CK18" s="466"/>
      <c r="CL18" s="466"/>
      <c r="CM18" s="466"/>
      <c r="CN18" s="466"/>
      <c r="CO18" s="466"/>
      <c r="CP18" s="466"/>
      <c r="CQ18" s="466"/>
      <c r="CR18" s="466"/>
      <c r="CS18" s="467"/>
      <c r="CT18" s="438"/>
      <c r="CU18" s="439"/>
      <c r="CV18" s="439"/>
      <c r="CW18" s="439"/>
      <c r="CX18" s="439"/>
      <c r="CY18" s="439"/>
      <c r="CZ18" s="439"/>
      <c r="DA18" s="440"/>
      <c r="DB18" s="438"/>
      <c r="DC18" s="439"/>
      <c r="DD18" s="439"/>
      <c r="DE18" s="439"/>
      <c r="DF18" s="439"/>
      <c r="DG18" s="439"/>
      <c r="DH18" s="439"/>
      <c r="DI18" s="440"/>
      <c r="DJ18" s="186"/>
      <c r="DK18" s="186"/>
      <c r="DL18" s="186"/>
      <c r="DM18" s="186"/>
      <c r="DN18" s="186"/>
      <c r="DO18" s="186"/>
    </row>
    <row r="19" spans="1:119" ht="18.75" customHeight="1" thickBot="1" x14ac:dyDescent="0.2">
      <c r="A19" s="187"/>
      <c r="B19" s="530" t="s">
        <v>158</v>
      </c>
      <c r="C19" s="531"/>
      <c r="D19" s="531"/>
      <c r="E19" s="532"/>
      <c r="F19" s="532"/>
      <c r="G19" s="532"/>
      <c r="H19" s="532"/>
      <c r="I19" s="532"/>
      <c r="J19" s="532"/>
      <c r="K19" s="532"/>
      <c r="L19" s="538">
        <v>97</v>
      </c>
      <c r="M19" s="538"/>
      <c r="N19" s="538"/>
      <c r="O19" s="538"/>
      <c r="P19" s="538"/>
      <c r="Q19" s="538"/>
      <c r="R19" s="539"/>
      <c r="S19" s="539"/>
      <c r="T19" s="539"/>
      <c r="U19" s="539"/>
      <c r="V19" s="540"/>
      <c r="W19" s="547"/>
      <c r="X19" s="548"/>
      <c r="Y19" s="548"/>
      <c r="Z19" s="548"/>
      <c r="AA19" s="548"/>
      <c r="AB19" s="548"/>
      <c r="AC19" s="551"/>
      <c r="AD19" s="551"/>
      <c r="AE19" s="551"/>
      <c r="AF19" s="551"/>
      <c r="AG19" s="551"/>
      <c r="AH19" s="551"/>
      <c r="AI19" s="551"/>
      <c r="AJ19" s="551"/>
      <c r="AK19" s="551"/>
      <c r="AL19" s="552"/>
      <c r="AM19" s="537"/>
      <c r="AN19" s="442"/>
      <c r="AO19" s="442"/>
      <c r="AP19" s="442"/>
      <c r="AQ19" s="442"/>
      <c r="AR19" s="442"/>
      <c r="AS19" s="442"/>
      <c r="AT19" s="443"/>
      <c r="AU19" s="525"/>
      <c r="AV19" s="526"/>
      <c r="AW19" s="526"/>
      <c r="AX19" s="526"/>
      <c r="AY19" s="448" t="s">
        <v>159</v>
      </c>
      <c r="AZ19" s="449"/>
      <c r="BA19" s="449"/>
      <c r="BB19" s="449"/>
      <c r="BC19" s="449"/>
      <c r="BD19" s="449"/>
      <c r="BE19" s="449"/>
      <c r="BF19" s="449"/>
      <c r="BG19" s="449"/>
      <c r="BH19" s="449"/>
      <c r="BI19" s="449"/>
      <c r="BJ19" s="449"/>
      <c r="BK19" s="449"/>
      <c r="BL19" s="449"/>
      <c r="BM19" s="450"/>
      <c r="BN19" s="468">
        <v>11337889</v>
      </c>
      <c r="BO19" s="469"/>
      <c r="BP19" s="469"/>
      <c r="BQ19" s="469"/>
      <c r="BR19" s="469"/>
      <c r="BS19" s="469"/>
      <c r="BT19" s="469"/>
      <c r="BU19" s="470"/>
      <c r="BV19" s="468">
        <v>10726531</v>
      </c>
      <c r="BW19" s="469"/>
      <c r="BX19" s="469"/>
      <c r="BY19" s="469"/>
      <c r="BZ19" s="469"/>
      <c r="CA19" s="469"/>
      <c r="CB19" s="469"/>
      <c r="CC19" s="470"/>
      <c r="CD19" s="201"/>
      <c r="CE19" s="466"/>
      <c r="CF19" s="466"/>
      <c r="CG19" s="466"/>
      <c r="CH19" s="466"/>
      <c r="CI19" s="466"/>
      <c r="CJ19" s="466"/>
      <c r="CK19" s="466"/>
      <c r="CL19" s="466"/>
      <c r="CM19" s="466"/>
      <c r="CN19" s="466"/>
      <c r="CO19" s="466"/>
      <c r="CP19" s="466"/>
      <c r="CQ19" s="466"/>
      <c r="CR19" s="466"/>
      <c r="CS19" s="467"/>
      <c r="CT19" s="438"/>
      <c r="CU19" s="439"/>
      <c r="CV19" s="439"/>
      <c r="CW19" s="439"/>
      <c r="CX19" s="439"/>
      <c r="CY19" s="439"/>
      <c r="CZ19" s="439"/>
      <c r="DA19" s="440"/>
      <c r="DB19" s="438"/>
      <c r="DC19" s="439"/>
      <c r="DD19" s="439"/>
      <c r="DE19" s="439"/>
      <c r="DF19" s="439"/>
      <c r="DG19" s="439"/>
      <c r="DH19" s="439"/>
      <c r="DI19" s="440"/>
      <c r="DJ19" s="186"/>
      <c r="DK19" s="186"/>
      <c r="DL19" s="186"/>
      <c r="DM19" s="186"/>
      <c r="DN19" s="186"/>
      <c r="DO19" s="186"/>
    </row>
    <row r="20" spans="1:119" ht="18.75" customHeight="1" thickBot="1" x14ac:dyDescent="0.2">
      <c r="A20" s="187"/>
      <c r="B20" s="530" t="s">
        <v>160</v>
      </c>
      <c r="C20" s="531"/>
      <c r="D20" s="531"/>
      <c r="E20" s="532"/>
      <c r="F20" s="532"/>
      <c r="G20" s="532"/>
      <c r="H20" s="532"/>
      <c r="I20" s="532"/>
      <c r="J20" s="532"/>
      <c r="K20" s="532"/>
      <c r="L20" s="538">
        <v>7251</v>
      </c>
      <c r="M20" s="538"/>
      <c r="N20" s="538"/>
      <c r="O20" s="538"/>
      <c r="P20" s="538"/>
      <c r="Q20" s="538"/>
      <c r="R20" s="539"/>
      <c r="S20" s="539"/>
      <c r="T20" s="539"/>
      <c r="U20" s="539"/>
      <c r="V20" s="540"/>
      <c r="W20" s="549"/>
      <c r="X20" s="550"/>
      <c r="Y20" s="550"/>
      <c r="Z20" s="550"/>
      <c r="AA20" s="550"/>
      <c r="AB20" s="550"/>
      <c r="AC20" s="541"/>
      <c r="AD20" s="541"/>
      <c r="AE20" s="541"/>
      <c r="AF20" s="541"/>
      <c r="AG20" s="541"/>
      <c r="AH20" s="541"/>
      <c r="AI20" s="541"/>
      <c r="AJ20" s="541"/>
      <c r="AK20" s="541"/>
      <c r="AL20" s="542"/>
      <c r="AM20" s="543"/>
      <c r="AN20" s="515"/>
      <c r="AO20" s="515"/>
      <c r="AP20" s="515"/>
      <c r="AQ20" s="515"/>
      <c r="AR20" s="515"/>
      <c r="AS20" s="515"/>
      <c r="AT20" s="516"/>
      <c r="AU20" s="544"/>
      <c r="AV20" s="545"/>
      <c r="AW20" s="545"/>
      <c r="AX20" s="546"/>
      <c r="AY20" s="448"/>
      <c r="AZ20" s="449"/>
      <c r="BA20" s="449"/>
      <c r="BB20" s="449"/>
      <c r="BC20" s="449"/>
      <c r="BD20" s="449"/>
      <c r="BE20" s="449"/>
      <c r="BF20" s="449"/>
      <c r="BG20" s="449"/>
      <c r="BH20" s="449"/>
      <c r="BI20" s="449"/>
      <c r="BJ20" s="449"/>
      <c r="BK20" s="449"/>
      <c r="BL20" s="449"/>
      <c r="BM20" s="450"/>
      <c r="BN20" s="468"/>
      <c r="BO20" s="469"/>
      <c r="BP20" s="469"/>
      <c r="BQ20" s="469"/>
      <c r="BR20" s="469"/>
      <c r="BS20" s="469"/>
      <c r="BT20" s="469"/>
      <c r="BU20" s="470"/>
      <c r="BV20" s="468"/>
      <c r="BW20" s="469"/>
      <c r="BX20" s="469"/>
      <c r="BY20" s="469"/>
      <c r="BZ20" s="469"/>
      <c r="CA20" s="469"/>
      <c r="CB20" s="469"/>
      <c r="CC20" s="470"/>
      <c r="CD20" s="201"/>
      <c r="CE20" s="466"/>
      <c r="CF20" s="466"/>
      <c r="CG20" s="466"/>
      <c r="CH20" s="466"/>
      <c r="CI20" s="466"/>
      <c r="CJ20" s="466"/>
      <c r="CK20" s="466"/>
      <c r="CL20" s="466"/>
      <c r="CM20" s="466"/>
      <c r="CN20" s="466"/>
      <c r="CO20" s="466"/>
      <c r="CP20" s="466"/>
      <c r="CQ20" s="466"/>
      <c r="CR20" s="466"/>
      <c r="CS20" s="467"/>
      <c r="CT20" s="438"/>
      <c r="CU20" s="439"/>
      <c r="CV20" s="439"/>
      <c r="CW20" s="439"/>
      <c r="CX20" s="439"/>
      <c r="CY20" s="439"/>
      <c r="CZ20" s="439"/>
      <c r="DA20" s="440"/>
      <c r="DB20" s="438"/>
      <c r="DC20" s="439"/>
      <c r="DD20" s="439"/>
      <c r="DE20" s="439"/>
      <c r="DF20" s="439"/>
      <c r="DG20" s="439"/>
      <c r="DH20" s="439"/>
      <c r="DI20" s="440"/>
      <c r="DJ20" s="186"/>
      <c r="DK20" s="186"/>
      <c r="DL20" s="186"/>
      <c r="DM20" s="186"/>
      <c r="DN20" s="186"/>
      <c r="DO20" s="186"/>
    </row>
    <row r="21" spans="1:119" ht="18.75" customHeight="1" x14ac:dyDescent="0.15">
      <c r="A21" s="187"/>
      <c r="B21" s="527" t="s">
        <v>161</v>
      </c>
      <c r="C21" s="528"/>
      <c r="D21" s="528"/>
      <c r="E21" s="528"/>
      <c r="F21" s="528"/>
      <c r="G21" s="528"/>
      <c r="H21" s="528"/>
      <c r="I21" s="528"/>
      <c r="J21" s="528"/>
      <c r="K21" s="528"/>
      <c r="L21" s="528"/>
      <c r="M21" s="528"/>
      <c r="N21" s="528"/>
      <c r="O21" s="528"/>
      <c r="P21" s="528"/>
      <c r="Q21" s="528"/>
      <c r="R21" s="528"/>
      <c r="S21" s="528"/>
      <c r="T21" s="528"/>
      <c r="U21" s="528"/>
      <c r="V21" s="528"/>
      <c r="W21" s="528"/>
      <c r="X21" s="528"/>
      <c r="Y21" s="528"/>
      <c r="Z21" s="528"/>
      <c r="AA21" s="528"/>
      <c r="AB21" s="528"/>
      <c r="AC21" s="528"/>
      <c r="AD21" s="528"/>
      <c r="AE21" s="528"/>
      <c r="AF21" s="528"/>
      <c r="AG21" s="528"/>
      <c r="AH21" s="528"/>
      <c r="AI21" s="528"/>
      <c r="AJ21" s="528"/>
      <c r="AK21" s="528"/>
      <c r="AL21" s="528"/>
      <c r="AM21" s="528"/>
      <c r="AN21" s="528"/>
      <c r="AO21" s="528"/>
      <c r="AP21" s="528"/>
      <c r="AQ21" s="528"/>
      <c r="AR21" s="528"/>
      <c r="AS21" s="528"/>
      <c r="AT21" s="528"/>
      <c r="AU21" s="528"/>
      <c r="AV21" s="528"/>
      <c r="AW21" s="528"/>
      <c r="AX21" s="529"/>
      <c r="AY21" s="448"/>
      <c r="AZ21" s="449"/>
      <c r="BA21" s="449"/>
      <c r="BB21" s="449"/>
      <c r="BC21" s="449"/>
      <c r="BD21" s="449"/>
      <c r="BE21" s="449"/>
      <c r="BF21" s="449"/>
      <c r="BG21" s="449"/>
      <c r="BH21" s="449"/>
      <c r="BI21" s="449"/>
      <c r="BJ21" s="449"/>
      <c r="BK21" s="449"/>
      <c r="BL21" s="449"/>
      <c r="BM21" s="450"/>
      <c r="BN21" s="468"/>
      <c r="BO21" s="469"/>
      <c r="BP21" s="469"/>
      <c r="BQ21" s="469"/>
      <c r="BR21" s="469"/>
      <c r="BS21" s="469"/>
      <c r="BT21" s="469"/>
      <c r="BU21" s="470"/>
      <c r="BV21" s="468"/>
      <c r="BW21" s="469"/>
      <c r="BX21" s="469"/>
      <c r="BY21" s="469"/>
      <c r="BZ21" s="469"/>
      <c r="CA21" s="469"/>
      <c r="CB21" s="469"/>
      <c r="CC21" s="470"/>
      <c r="CD21" s="201"/>
      <c r="CE21" s="466"/>
      <c r="CF21" s="466"/>
      <c r="CG21" s="466"/>
      <c r="CH21" s="466"/>
      <c r="CI21" s="466"/>
      <c r="CJ21" s="466"/>
      <c r="CK21" s="466"/>
      <c r="CL21" s="466"/>
      <c r="CM21" s="466"/>
      <c r="CN21" s="466"/>
      <c r="CO21" s="466"/>
      <c r="CP21" s="466"/>
      <c r="CQ21" s="466"/>
      <c r="CR21" s="466"/>
      <c r="CS21" s="467"/>
      <c r="CT21" s="438"/>
      <c r="CU21" s="439"/>
      <c r="CV21" s="439"/>
      <c r="CW21" s="439"/>
      <c r="CX21" s="439"/>
      <c r="CY21" s="439"/>
      <c r="CZ21" s="439"/>
      <c r="DA21" s="440"/>
      <c r="DB21" s="438"/>
      <c r="DC21" s="439"/>
      <c r="DD21" s="439"/>
      <c r="DE21" s="439"/>
      <c r="DF21" s="439"/>
      <c r="DG21" s="439"/>
      <c r="DH21" s="439"/>
      <c r="DI21" s="440"/>
      <c r="DJ21" s="186"/>
      <c r="DK21" s="186"/>
      <c r="DL21" s="186"/>
      <c r="DM21" s="186"/>
      <c r="DN21" s="186"/>
      <c r="DO21" s="186"/>
    </row>
    <row r="22" spans="1:119" ht="18.75" customHeight="1" thickBot="1" x14ac:dyDescent="0.2">
      <c r="A22" s="187"/>
      <c r="B22" s="497" t="s">
        <v>162</v>
      </c>
      <c r="C22" s="498"/>
      <c r="D22" s="499"/>
      <c r="E22" s="506" t="s">
        <v>1</v>
      </c>
      <c r="F22" s="481"/>
      <c r="G22" s="481"/>
      <c r="H22" s="481"/>
      <c r="I22" s="481"/>
      <c r="J22" s="481"/>
      <c r="K22" s="482"/>
      <c r="L22" s="506" t="s">
        <v>163</v>
      </c>
      <c r="M22" s="481"/>
      <c r="N22" s="481"/>
      <c r="O22" s="481"/>
      <c r="P22" s="482"/>
      <c r="Q22" s="491" t="s">
        <v>164</v>
      </c>
      <c r="R22" s="492"/>
      <c r="S22" s="492"/>
      <c r="T22" s="492"/>
      <c r="U22" s="492"/>
      <c r="V22" s="507"/>
      <c r="W22" s="509" t="s">
        <v>165</v>
      </c>
      <c r="X22" s="498"/>
      <c r="Y22" s="499"/>
      <c r="Z22" s="506" t="s">
        <v>1</v>
      </c>
      <c r="AA22" s="481"/>
      <c r="AB22" s="481"/>
      <c r="AC22" s="481"/>
      <c r="AD22" s="481"/>
      <c r="AE22" s="481"/>
      <c r="AF22" s="481"/>
      <c r="AG22" s="482"/>
      <c r="AH22" s="480" t="s">
        <v>166</v>
      </c>
      <c r="AI22" s="481"/>
      <c r="AJ22" s="481"/>
      <c r="AK22" s="481"/>
      <c r="AL22" s="482"/>
      <c r="AM22" s="480" t="s">
        <v>167</v>
      </c>
      <c r="AN22" s="486"/>
      <c r="AO22" s="486"/>
      <c r="AP22" s="486"/>
      <c r="AQ22" s="486"/>
      <c r="AR22" s="487"/>
      <c r="AS22" s="491" t="s">
        <v>164</v>
      </c>
      <c r="AT22" s="492"/>
      <c r="AU22" s="492"/>
      <c r="AV22" s="492"/>
      <c r="AW22" s="492"/>
      <c r="AX22" s="493"/>
      <c r="AY22" s="435"/>
      <c r="AZ22" s="436"/>
      <c r="BA22" s="436"/>
      <c r="BB22" s="436"/>
      <c r="BC22" s="436"/>
      <c r="BD22" s="436"/>
      <c r="BE22" s="436"/>
      <c r="BF22" s="436"/>
      <c r="BG22" s="436"/>
      <c r="BH22" s="436"/>
      <c r="BI22" s="436"/>
      <c r="BJ22" s="436"/>
      <c r="BK22" s="436"/>
      <c r="BL22" s="436"/>
      <c r="BM22" s="437"/>
      <c r="BN22" s="471"/>
      <c r="BO22" s="472"/>
      <c r="BP22" s="472"/>
      <c r="BQ22" s="472"/>
      <c r="BR22" s="472"/>
      <c r="BS22" s="472"/>
      <c r="BT22" s="472"/>
      <c r="BU22" s="473"/>
      <c r="BV22" s="471"/>
      <c r="BW22" s="472"/>
      <c r="BX22" s="472"/>
      <c r="BY22" s="472"/>
      <c r="BZ22" s="472"/>
      <c r="CA22" s="472"/>
      <c r="CB22" s="472"/>
      <c r="CC22" s="473"/>
      <c r="CD22" s="201"/>
      <c r="CE22" s="466"/>
      <c r="CF22" s="466"/>
      <c r="CG22" s="466"/>
      <c r="CH22" s="466"/>
      <c r="CI22" s="466"/>
      <c r="CJ22" s="466"/>
      <c r="CK22" s="466"/>
      <c r="CL22" s="466"/>
      <c r="CM22" s="466"/>
      <c r="CN22" s="466"/>
      <c r="CO22" s="466"/>
      <c r="CP22" s="466"/>
      <c r="CQ22" s="466"/>
      <c r="CR22" s="466"/>
      <c r="CS22" s="467"/>
      <c r="CT22" s="438"/>
      <c r="CU22" s="439"/>
      <c r="CV22" s="439"/>
      <c r="CW22" s="439"/>
      <c r="CX22" s="439"/>
      <c r="CY22" s="439"/>
      <c r="CZ22" s="439"/>
      <c r="DA22" s="440"/>
      <c r="DB22" s="438"/>
      <c r="DC22" s="439"/>
      <c r="DD22" s="439"/>
      <c r="DE22" s="439"/>
      <c r="DF22" s="439"/>
      <c r="DG22" s="439"/>
      <c r="DH22" s="439"/>
      <c r="DI22" s="440"/>
      <c r="DJ22" s="186"/>
      <c r="DK22" s="186"/>
      <c r="DL22" s="186"/>
      <c r="DM22" s="186"/>
      <c r="DN22" s="186"/>
      <c r="DO22" s="186"/>
    </row>
    <row r="23" spans="1:119" ht="18.75" customHeight="1" x14ac:dyDescent="0.15">
      <c r="A23" s="187"/>
      <c r="B23" s="500"/>
      <c r="C23" s="501"/>
      <c r="D23" s="502"/>
      <c r="E23" s="483"/>
      <c r="F23" s="484"/>
      <c r="G23" s="484"/>
      <c r="H23" s="484"/>
      <c r="I23" s="484"/>
      <c r="J23" s="484"/>
      <c r="K23" s="485"/>
      <c r="L23" s="483"/>
      <c r="M23" s="484"/>
      <c r="N23" s="484"/>
      <c r="O23" s="484"/>
      <c r="P23" s="485"/>
      <c r="Q23" s="494"/>
      <c r="R23" s="495"/>
      <c r="S23" s="495"/>
      <c r="T23" s="495"/>
      <c r="U23" s="495"/>
      <c r="V23" s="508"/>
      <c r="W23" s="510"/>
      <c r="X23" s="501"/>
      <c r="Y23" s="502"/>
      <c r="Z23" s="483"/>
      <c r="AA23" s="484"/>
      <c r="AB23" s="484"/>
      <c r="AC23" s="484"/>
      <c r="AD23" s="484"/>
      <c r="AE23" s="484"/>
      <c r="AF23" s="484"/>
      <c r="AG23" s="485"/>
      <c r="AH23" s="483"/>
      <c r="AI23" s="484"/>
      <c r="AJ23" s="484"/>
      <c r="AK23" s="484"/>
      <c r="AL23" s="485"/>
      <c r="AM23" s="488"/>
      <c r="AN23" s="489"/>
      <c r="AO23" s="489"/>
      <c r="AP23" s="489"/>
      <c r="AQ23" s="489"/>
      <c r="AR23" s="490"/>
      <c r="AS23" s="494"/>
      <c r="AT23" s="495"/>
      <c r="AU23" s="495"/>
      <c r="AV23" s="495"/>
      <c r="AW23" s="495"/>
      <c r="AX23" s="496"/>
      <c r="AY23" s="460" t="s">
        <v>168</v>
      </c>
      <c r="AZ23" s="461"/>
      <c r="BA23" s="461"/>
      <c r="BB23" s="461"/>
      <c r="BC23" s="461"/>
      <c r="BD23" s="461"/>
      <c r="BE23" s="461"/>
      <c r="BF23" s="461"/>
      <c r="BG23" s="461"/>
      <c r="BH23" s="461"/>
      <c r="BI23" s="461"/>
      <c r="BJ23" s="461"/>
      <c r="BK23" s="461"/>
      <c r="BL23" s="461"/>
      <c r="BM23" s="462"/>
      <c r="BN23" s="468">
        <v>13325751</v>
      </c>
      <c r="BO23" s="469"/>
      <c r="BP23" s="469"/>
      <c r="BQ23" s="469"/>
      <c r="BR23" s="469"/>
      <c r="BS23" s="469"/>
      <c r="BT23" s="469"/>
      <c r="BU23" s="470"/>
      <c r="BV23" s="468">
        <v>13084658</v>
      </c>
      <c r="BW23" s="469"/>
      <c r="BX23" s="469"/>
      <c r="BY23" s="469"/>
      <c r="BZ23" s="469"/>
      <c r="CA23" s="469"/>
      <c r="CB23" s="469"/>
      <c r="CC23" s="470"/>
      <c r="CD23" s="201"/>
      <c r="CE23" s="466"/>
      <c r="CF23" s="466"/>
      <c r="CG23" s="466"/>
      <c r="CH23" s="466"/>
      <c r="CI23" s="466"/>
      <c r="CJ23" s="466"/>
      <c r="CK23" s="466"/>
      <c r="CL23" s="466"/>
      <c r="CM23" s="466"/>
      <c r="CN23" s="466"/>
      <c r="CO23" s="466"/>
      <c r="CP23" s="466"/>
      <c r="CQ23" s="466"/>
      <c r="CR23" s="466"/>
      <c r="CS23" s="467"/>
      <c r="CT23" s="438"/>
      <c r="CU23" s="439"/>
      <c r="CV23" s="439"/>
      <c r="CW23" s="439"/>
      <c r="CX23" s="439"/>
      <c r="CY23" s="439"/>
      <c r="CZ23" s="439"/>
      <c r="DA23" s="440"/>
      <c r="DB23" s="438"/>
      <c r="DC23" s="439"/>
      <c r="DD23" s="439"/>
      <c r="DE23" s="439"/>
      <c r="DF23" s="439"/>
      <c r="DG23" s="439"/>
      <c r="DH23" s="439"/>
      <c r="DI23" s="440"/>
      <c r="DJ23" s="186"/>
      <c r="DK23" s="186"/>
      <c r="DL23" s="186"/>
      <c r="DM23" s="186"/>
      <c r="DN23" s="186"/>
      <c r="DO23" s="186"/>
    </row>
    <row r="24" spans="1:119" ht="18.75" customHeight="1" thickBot="1" x14ac:dyDescent="0.2">
      <c r="A24" s="187"/>
      <c r="B24" s="500"/>
      <c r="C24" s="501"/>
      <c r="D24" s="502"/>
      <c r="E24" s="441" t="s">
        <v>169</v>
      </c>
      <c r="F24" s="442"/>
      <c r="G24" s="442"/>
      <c r="H24" s="442"/>
      <c r="I24" s="442"/>
      <c r="J24" s="442"/>
      <c r="K24" s="443"/>
      <c r="L24" s="444">
        <v>1</v>
      </c>
      <c r="M24" s="445"/>
      <c r="N24" s="445"/>
      <c r="O24" s="445"/>
      <c r="P24" s="446"/>
      <c r="Q24" s="444">
        <v>7140</v>
      </c>
      <c r="R24" s="445"/>
      <c r="S24" s="445"/>
      <c r="T24" s="445"/>
      <c r="U24" s="445"/>
      <c r="V24" s="446"/>
      <c r="W24" s="510"/>
      <c r="X24" s="501"/>
      <c r="Y24" s="502"/>
      <c r="Z24" s="441" t="s">
        <v>170</v>
      </c>
      <c r="AA24" s="442"/>
      <c r="AB24" s="442"/>
      <c r="AC24" s="442"/>
      <c r="AD24" s="442"/>
      <c r="AE24" s="442"/>
      <c r="AF24" s="442"/>
      <c r="AG24" s="443"/>
      <c r="AH24" s="444">
        <v>197</v>
      </c>
      <c r="AI24" s="445"/>
      <c r="AJ24" s="445"/>
      <c r="AK24" s="445"/>
      <c r="AL24" s="446"/>
      <c r="AM24" s="444">
        <v>619565</v>
      </c>
      <c r="AN24" s="445"/>
      <c r="AO24" s="445"/>
      <c r="AP24" s="445"/>
      <c r="AQ24" s="445"/>
      <c r="AR24" s="446"/>
      <c r="AS24" s="444">
        <v>3145</v>
      </c>
      <c r="AT24" s="445"/>
      <c r="AU24" s="445"/>
      <c r="AV24" s="445"/>
      <c r="AW24" s="445"/>
      <c r="AX24" s="447"/>
      <c r="AY24" s="435" t="s">
        <v>171</v>
      </c>
      <c r="AZ24" s="436"/>
      <c r="BA24" s="436"/>
      <c r="BB24" s="436"/>
      <c r="BC24" s="436"/>
      <c r="BD24" s="436"/>
      <c r="BE24" s="436"/>
      <c r="BF24" s="436"/>
      <c r="BG24" s="436"/>
      <c r="BH24" s="436"/>
      <c r="BI24" s="436"/>
      <c r="BJ24" s="436"/>
      <c r="BK24" s="436"/>
      <c r="BL24" s="436"/>
      <c r="BM24" s="437"/>
      <c r="BN24" s="468">
        <v>10040099</v>
      </c>
      <c r="BO24" s="469"/>
      <c r="BP24" s="469"/>
      <c r="BQ24" s="469"/>
      <c r="BR24" s="469"/>
      <c r="BS24" s="469"/>
      <c r="BT24" s="469"/>
      <c r="BU24" s="470"/>
      <c r="BV24" s="468">
        <v>9919648</v>
      </c>
      <c r="BW24" s="469"/>
      <c r="BX24" s="469"/>
      <c r="BY24" s="469"/>
      <c r="BZ24" s="469"/>
      <c r="CA24" s="469"/>
      <c r="CB24" s="469"/>
      <c r="CC24" s="470"/>
      <c r="CD24" s="201"/>
      <c r="CE24" s="466"/>
      <c r="CF24" s="466"/>
      <c r="CG24" s="466"/>
      <c r="CH24" s="466"/>
      <c r="CI24" s="466"/>
      <c r="CJ24" s="466"/>
      <c r="CK24" s="466"/>
      <c r="CL24" s="466"/>
      <c r="CM24" s="466"/>
      <c r="CN24" s="466"/>
      <c r="CO24" s="466"/>
      <c r="CP24" s="466"/>
      <c r="CQ24" s="466"/>
      <c r="CR24" s="466"/>
      <c r="CS24" s="467"/>
      <c r="CT24" s="438"/>
      <c r="CU24" s="439"/>
      <c r="CV24" s="439"/>
      <c r="CW24" s="439"/>
      <c r="CX24" s="439"/>
      <c r="CY24" s="439"/>
      <c r="CZ24" s="439"/>
      <c r="DA24" s="440"/>
      <c r="DB24" s="438"/>
      <c r="DC24" s="439"/>
      <c r="DD24" s="439"/>
      <c r="DE24" s="439"/>
      <c r="DF24" s="439"/>
      <c r="DG24" s="439"/>
      <c r="DH24" s="439"/>
      <c r="DI24" s="440"/>
      <c r="DJ24" s="186"/>
      <c r="DK24" s="186"/>
      <c r="DL24" s="186"/>
      <c r="DM24" s="186"/>
      <c r="DN24" s="186"/>
      <c r="DO24" s="186"/>
    </row>
    <row r="25" spans="1:119" s="186" customFormat="1" ht="18.75" customHeight="1" x14ac:dyDescent="0.15">
      <c r="A25" s="187"/>
      <c r="B25" s="500"/>
      <c r="C25" s="501"/>
      <c r="D25" s="502"/>
      <c r="E25" s="441" t="s">
        <v>172</v>
      </c>
      <c r="F25" s="442"/>
      <c r="G25" s="442"/>
      <c r="H25" s="442"/>
      <c r="I25" s="442"/>
      <c r="J25" s="442"/>
      <c r="K25" s="443"/>
      <c r="L25" s="444">
        <v>1</v>
      </c>
      <c r="M25" s="445"/>
      <c r="N25" s="445"/>
      <c r="O25" s="445"/>
      <c r="P25" s="446"/>
      <c r="Q25" s="444">
        <v>5850</v>
      </c>
      <c r="R25" s="445"/>
      <c r="S25" s="445"/>
      <c r="T25" s="445"/>
      <c r="U25" s="445"/>
      <c r="V25" s="446"/>
      <c r="W25" s="510"/>
      <c r="X25" s="501"/>
      <c r="Y25" s="502"/>
      <c r="Z25" s="441" t="s">
        <v>173</v>
      </c>
      <c r="AA25" s="442"/>
      <c r="AB25" s="442"/>
      <c r="AC25" s="442"/>
      <c r="AD25" s="442"/>
      <c r="AE25" s="442"/>
      <c r="AF25" s="442"/>
      <c r="AG25" s="443"/>
      <c r="AH25" s="444" t="s">
        <v>138</v>
      </c>
      <c r="AI25" s="445"/>
      <c r="AJ25" s="445"/>
      <c r="AK25" s="445"/>
      <c r="AL25" s="446"/>
      <c r="AM25" s="444" t="s">
        <v>129</v>
      </c>
      <c r="AN25" s="445"/>
      <c r="AO25" s="445"/>
      <c r="AP25" s="445"/>
      <c r="AQ25" s="445"/>
      <c r="AR25" s="446"/>
      <c r="AS25" s="444" t="s">
        <v>138</v>
      </c>
      <c r="AT25" s="445"/>
      <c r="AU25" s="445"/>
      <c r="AV25" s="445"/>
      <c r="AW25" s="445"/>
      <c r="AX25" s="447"/>
      <c r="AY25" s="460" t="s">
        <v>174</v>
      </c>
      <c r="AZ25" s="461"/>
      <c r="BA25" s="461"/>
      <c r="BB25" s="461"/>
      <c r="BC25" s="461"/>
      <c r="BD25" s="461"/>
      <c r="BE25" s="461"/>
      <c r="BF25" s="461"/>
      <c r="BG25" s="461"/>
      <c r="BH25" s="461"/>
      <c r="BI25" s="461"/>
      <c r="BJ25" s="461"/>
      <c r="BK25" s="461"/>
      <c r="BL25" s="461"/>
      <c r="BM25" s="462"/>
      <c r="BN25" s="463">
        <v>851794</v>
      </c>
      <c r="BO25" s="464"/>
      <c r="BP25" s="464"/>
      <c r="BQ25" s="464"/>
      <c r="BR25" s="464"/>
      <c r="BS25" s="464"/>
      <c r="BT25" s="464"/>
      <c r="BU25" s="465"/>
      <c r="BV25" s="463">
        <v>1322240</v>
      </c>
      <c r="BW25" s="464"/>
      <c r="BX25" s="464"/>
      <c r="BY25" s="464"/>
      <c r="BZ25" s="464"/>
      <c r="CA25" s="464"/>
      <c r="CB25" s="464"/>
      <c r="CC25" s="465"/>
      <c r="CD25" s="201"/>
      <c r="CE25" s="466"/>
      <c r="CF25" s="466"/>
      <c r="CG25" s="466"/>
      <c r="CH25" s="466"/>
      <c r="CI25" s="466"/>
      <c r="CJ25" s="466"/>
      <c r="CK25" s="466"/>
      <c r="CL25" s="466"/>
      <c r="CM25" s="466"/>
      <c r="CN25" s="466"/>
      <c r="CO25" s="466"/>
      <c r="CP25" s="466"/>
      <c r="CQ25" s="466"/>
      <c r="CR25" s="466"/>
      <c r="CS25" s="467"/>
      <c r="CT25" s="438"/>
      <c r="CU25" s="439"/>
      <c r="CV25" s="439"/>
      <c r="CW25" s="439"/>
      <c r="CX25" s="439"/>
      <c r="CY25" s="439"/>
      <c r="CZ25" s="439"/>
      <c r="DA25" s="440"/>
      <c r="DB25" s="438"/>
      <c r="DC25" s="439"/>
      <c r="DD25" s="439"/>
      <c r="DE25" s="439"/>
      <c r="DF25" s="439"/>
      <c r="DG25" s="439"/>
      <c r="DH25" s="439"/>
      <c r="DI25" s="440"/>
    </row>
    <row r="26" spans="1:119" s="186" customFormat="1" ht="18.75" customHeight="1" x14ac:dyDescent="0.15">
      <c r="A26" s="187"/>
      <c r="B26" s="500"/>
      <c r="C26" s="501"/>
      <c r="D26" s="502"/>
      <c r="E26" s="441" t="s">
        <v>175</v>
      </c>
      <c r="F26" s="442"/>
      <c r="G26" s="442"/>
      <c r="H26" s="442"/>
      <c r="I26" s="442"/>
      <c r="J26" s="442"/>
      <c r="K26" s="443"/>
      <c r="L26" s="444">
        <v>1</v>
      </c>
      <c r="M26" s="445"/>
      <c r="N26" s="445"/>
      <c r="O26" s="445"/>
      <c r="P26" s="446"/>
      <c r="Q26" s="444">
        <v>5080</v>
      </c>
      <c r="R26" s="445"/>
      <c r="S26" s="445"/>
      <c r="T26" s="445"/>
      <c r="U26" s="445"/>
      <c r="V26" s="446"/>
      <c r="W26" s="510"/>
      <c r="X26" s="501"/>
      <c r="Y26" s="502"/>
      <c r="Z26" s="441" t="s">
        <v>176</v>
      </c>
      <c r="AA26" s="523"/>
      <c r="AB26" s="523"/>
      <c r="AC26" s="523"/>
      <c r="AD26" s="523"/>
      <c r="AE26" s="523"/>
      <c r="AF26" s="523"/>
      <c r="AG26" s="524"/>
      <c r="AH26" s="444">
        <v>12</v>
      </c>
      <c r="AI26" s="445"/>
      <c r="AJ26" s="445"/>
      <c r="AK26" s="445"/>
      <c r="AL26" s="446"/>
      <c r="AM26" s="444">
        <v>40548</v>
      </c>
      <c r="AN26" s="445"/>
      <c r="AO26" s="445"/>
      <c r="AP26" s="445"/>
      <c r="AQ26" s="445"/>
      <c r="AR26" s="446"/>
      <c r="AS26" s="444">
        <v>3379</v>
      </c>
      <c r="AT26" s="445"/>
      <c r="AU26" s="445"/>
      <c r="AV26" s="445"/>
      <c r="AW26" s="445"/>
      <c r="AX26" s="447"/>
      <c r="AY26" s="477" t="s">
        <v>177</v>
      </c>
      <c r="AZ26" s="478"/>
      <c r="BA26" s="478"/>
      <c r="BB26" s="478"/>
      <c r="BC26" s="478"/>
      <c r="BD26" s="478"/>
      <c r="BE26" s="478"/>
      <c r="BF26" s="478"/>
      <c r="BG26" s="478"/>
      <c r="BH26" s="478"/>
      <c r="BI26" s="478"/>
      <c r="BJ26" s="478"/>
      <c r="BK26" s="478"/>
      <c r="BL26" s="478"/>
      <c r="BM26" s="479"/>
      <c r="BN26" s="468" t="s">
        <v>138</v>
      </c>
      <c r="BO26" s="469"/>
      <c r="BP26" s="469"/>
      <c r="BQ26" s="469"/>
      <c r="BR26" s="469"/>
      <c r="BS26" s="469"/>
      <c r="BT26" s="469"/>
      <c r="BU26" s="470"/>
      <c r="BV26" s="468" t="s">
        <v>138</v>
      </c>
      <c r="BW26" s="469"/>
      <c r="BX26" s="469"/>
      <c r="BY26" s="469"/>
      <c r="BZ26" s="469"/>
      <c r="CA26" s="469"/>
      <c r="CB26" s="469"/>
      <c r="CC26" s="470"/>
      <c r="CD26" s="201"/>
      <c r="CE26" s="466"/>
      <c r="CF26" s="466"/>
      <c r="CG26" s="466"/>
      <c r="CH26" s="466"/>
      <c r="CI26" s="466"/>
      <c r="CJ26" s="466"/>
      <c r="CK26" s="466"/>
      <c r="CL26" s="466"/>
      <c r="CM26" s="466"/>
      <c r="CN26" s="466"/>
      <c r="CO26" s="466"/>
      <c r="CP26" s="466"/>
      <c r="CQ26" s="466"/>
      <c r="CR26" s="466"/>
      <c r="CS26" s="467"/>
      <c r="CT26" s="438"/>
      <c r="CU26" s="439"/>
      <c r="CV26" s="439"/>
      <c r="CW26" s="439"/>
      <c r="CX26" s="439"/>
      <c r="CY26" s="439"/>
      <c r="CZ26" s="439"/>
      <c r="DA26" s="440"/>
      <c r="DB26" s="438"/>
      <c r="DC26" s="439"/>
      <c r="DD26" s="439"/>
      <c r="DE26" s="439"/>
      <c r="DF26" s="439"/>
      <c r="DG26" s="439"/>
      <c r="DH26" s="439"/>
      <c r="DI26" s="440"/>
    </row>
    <row r="27" spans="1:119" ht="18.75" customHeight="1" thickBot="1" x14ac:dyDescent="0.2">
      <c r="A27" s="187"/>
      <c r="B27" s="500"/>
      <c r="C27" s="501"/>
      <c r="D27" s="502"/>
      <c r="E27" s="441" t="s">
        <v>178</v>
      </c>
      <c r="F27" s="442"/>
      <c r="G27" s="442"/>
      <c r="H27" s="442"/>
      <c r="I27" s="442"/>
      <c r="J27" s="442"/>
      <c r="K27" s="443"/>
      <c r="L27" s="444">
        <v>1</v>
      </c>
      <c r="M27" s="445"/>
      <c r="N27" s="445"/>
      <c r="O27" s="445"/>
      <c r="P27" s="446"/>
      <c r="Q27" s="444">
        <v>3280</v>
      </c>
      <c r="R27" s="445"/>
      <c r="S27" s="445"/>
      <c r="T27" s="445"/>
      <c r="U27" s="445"/>
      <c r="V27" s="446"/>
      <c r="W27" s="510"/>
      <c r="X27" s="501"/>
      <c r="Y27" s="502"/>
      <c r="Z27" s="441" t="s">
        <v>179</v>
      </c>
      <c r="AA27" s="442"/>
      <c r="AB27" s="442"/>
      <c r="AC27" s="442"/>
      <c r="AD27" s="442"/>
      <c r="AE27" s="442"/>
      <c r="AF27" s="442"/>
      <c r="AG27" s="443"/>
      <c r="AH27" s="444" t="s">
        <v>138</v>
      </c>
      <c r="AI27" s="445"/>
      <c r="AJ27" s="445"/>
      <c r="AK27" s="445"/>
      <c r="AL27" s="446"/>
      <c r="AM27" s="444" t="s">
        <v>138</v>
      </c>
      <c r="AN27" s="445"/>
      <c r="AO27" s="445"/>
      <c r="AP27" s="445"/>
      <c r="AQ27" s="445"/>
      <c r="AR27" s="446"/>
      <c r="AS27" s="444" t="s">
        <v>138</v>
      </c>
      <c r="AT27" s="445"/>
      <c r="AU27" s="445"/>
      <c r="AV27" s="445"/>
      <c r="AW27" s="445"/>
      <c r="AX27" s="447"/>
      <c r="AY27" s="474" t="s">
        <v>180</v>
      </c>
      <c r="AZ27" s="475"/>
      <c r="BA27" s="475"/>
      <c r="BB27" s="475"/>
      <c r="BC27" s="475"/>
      <c r="BD27" s="475"/>
      <c r="BE27" s="475"/>
      <c r="BF27" s="475"/>
      <c r="BG27" s="475"/>
      <c r="BH27" s="475"/>
      <c r="BI27" s="475"/>
      <c r="BJ27" s="475"/>
      <c r="BK27" s="475"/>
      <c r="BL27" s="475"/>
      <c r="BM27" s="476"/>
      <c r="BN27" s="471">
        <v>802919</v>
      </c>
      <c r="BO27" s="472"/>
      <c r="BP27" s="472"/>
      <c r="BQ27" s="472"/>
      <c r="BR27" s="472"/>
      <c r="BS27" s="472"/>
      <c r="BT27" s="472"/>
      <c r="BU27" s="473"/>
      <c r="BV27" s="471">
        <v>802854</v>
      </c>
      <c r="BW27" s="472"/>
      <c r="BX27" s="472"/>
      <c r="BY27" s="472"/>
      <c r="BZ27" s="472"/>
      <c r="CA27" s="472"/>
      <c r="CB27" s="472"/>
      <c r="CC27" s="473"/>
      <c r="CD27" s="203"/>
      <c r="CE27" s="466"/>
      <c r="CF27" s="466"/>
      <c r="CG27" s="466"/>
      <c r="CH27" s="466"/>
      <c r="CI27" s="466"/>
      <c r="CJ27" s="466"/>
      <c r="CK27" s="466"/>
      <c r="CL27" s="466"/>
      <c r="CM27" s="466"/>
      <c r="CN27" s="466"/>
      <c r="CO27" s="466"/>
      <c r="CP27" s="466"/>
      <c r="CQ27" s="466"/>
      <c r="CR27" s="466"/>
      <c r="CS27" s="467"/>
      <c r="CT27" s="438"/>
      <c r="CU27" s="439"/>
      <c r="CV27" s="439"/>
      <c r="CW27" s="439"/>
      <c r="CX27" s="439"/>
      <c r="CY27" s="439"/>
      <c r="CZ27" s="439"/>
      <c r="DA27" s="440"/>
      <c r="DB27" s="438"/>
      <c r="DC27" s="439"/>
      <c r="DD27" s="439"/>
      <c r="DE27" s="439"/>
      <c r="DF27" s="439"/>
      <c r="DG27" s="439"/>
      <c r="DH27" s="439"/>
      <c r="DI27" s="440"/>
      <c r="DJ27" s="186"/>
      <c r="DK27" s="186"/>
      <c r="DL27" s="186"/>
      <c r="DM27" s="186"/>
      <c r="DN27" s="186"/>
      <c r="DO27" s="186"/>
    </row>
    <row r="28" spans="1:119" ht="18.75" customHeight="1" x14ac:dyDescent="0.15">
      <c r="A28" s="187"/>
      <c r="B28" s="500"/>
      <c r="C28" s="501"/>
      <c r="D28" s="502"/>
      <c r="E28" s="441" t="s">
        <v>181</v>
      </c>
      <c r="F28" s="442"/>
      <c r="G28" s="442"/>
      <c r="H28" s="442"/>
      <c r="I28" s="442"/>
      <c r="J28" s="442"/>
      <c r="K28" s="443"/>
      <c r="L28" s="444">
        <v>1</v>
      </c>
      <c r="M28" s="445"/>
      <c r="N28" s="445"/>
      <c r="O28" s="445"/>
      <c r="P28" s="446"/>
      <c r="Q28" s="444">
        <v>2810</v>
      </c>
      <c r="R28" s="445"/>
      <c r="S28" s="445"/>
      <c r="T28" s="445"/>
      <c r="U28" s="445"/>
      <c r="V28" s="446"/>
      <c r="W28" s="510"/>
      <c r="X28" s="501"/>
      <c r="Y28" s="502"/>
      <c r="Z28" s="441" t="s">
        <v>182</v>
      </c>
      <c r="AA28" s="442"/>
      <c r="AB28" s="442"/>
      <c r="AC28" s="442"/>
      <c r="AD28" s="442"/>
      <c r="AE28" s="442"/>
      <c r="AF28" s="442"/>
      <c r="AG28" s="443"/>
      <c r="AH28" s="444" t="s">
        <v>138</v>
      </c>
      <c r="AI28" s="445"/>
      <c r="AJ28" s="445"/>
      <c r="AK28" s="445"/>
      <c r="AL28" s="446"/>
      <c r="AM28" s="444" t="s">
        <v>138</v>
      </c>
      <c r="AN28" s="445"/>
      <c r="AO28" s="445"/>
      <c r="AP28" s="445"/>
      <c r="AQ28" s="445"/>
      <c r="AR28" s="446"/>
      <c r="AS28" s="444" t="s">
        <v>129</v>
      </c>
      <c r="AT28" s="445"/>
      <c r="AU28" s="445"/>
      <c r="AV28" s="445"/>
      <c r="AW28" s="445"/>
      <c r="AX28" s="447"/>
      <c r="AY28" s="451" t="s">
        <v>183</v>
      </c>
      <c r="AZ28" s="452"/>
      <c r="BA28" s="452"/>
      <c r="BB28" s="453"/>
      <c r="BC28" s="460" t="s">
        <v>48</v>
      </c>
      <c r="BD28" s="461"/>
      <c r="BE28" s="461"/>
      <c r="BF28" s="461"/>
      <c r="BG28" s="461"/>
      <c r="BH28" s="461"/>
      <c r="BI28" s="461"/>
      <c r="BJ28" s="461"/>
      <c r="BK28" s="461"/>
      <c r="BL28" s="461"/>
      <c r="BM28" s="462"/>
      <c r="BN28" s="463">
        <v>1543790</v>
      </c>
      <c r="BO28" s="464"/>
      <c r="BP28" s="464"/>
      <c r="BQ28" s="464"/>
      <c r="BR28" s="464"/>
      <c r="BS28" s="464"/>
      <c r="BT28" s="464"/>
      <c r="BU28" s="465"/>
      <c r="BV28" s="463">
        <v>1443422</v>
      </c>
      <c r="BW28" s="464"/>
      <c r="BX28" s="464"/>
      <c r="BY28" s="464"/>
      <c r="BZ28" s="464"/>
      <c r="CA28" s="464"/>
      <c r="CB28" s="464"/>
      <c r="CC28" s="465"/>
      <c r="CD28" s="201"/>
      <c r="CE28" s="466"/>
      <c r="CF28" s="466"/>
      <c r="CG28" s="466"/>
      <c r="CH28" s="466"/>
      <c r="CI28" s="466"/>
      <c r="CJ28" s="466"/>
      <c r="CK28" s="466"/>
      <c r="CL28" s="466"/>
      <c r="CM28" s="466"/>
      <c r="CN28" s="466"/>
      <c r="CO28" s="466"/>
      <c r="CP28" s="466"/>
      <c r="CQ28" s="466"/>
      <c r="CR28" s="466"/>
      <c r="CS28" s="467"/>
      <c r="CT28" s="438"/>
      <c r="CU28" s="439"/>
      <c r="CV28" s="439"/>
      <c r="CW28" s="439"/>
      <c r="CX28" s="439"/>
      <c r="CY28" s="439"/>
      <c r="CZ28" s="439"/>
      <c r="DA28" s="440"/>
      <c r="DB28" s="438"/>
      <c r="DC28" s="439"/>
      <c r="DD28" s="439"/>
      <c r="DE28" s="439"/>
      <c r="DF28" s="439"/>
      <c r="DG28" s="439"/>
      <c r="DH28" s="439"/>
      <c r="DI28" s="440"/>
      <c r="DJ28" s="186"/>
      <c r="DK28" s="186"/>
      <c r="DL28" s="186"/>
      <c r="DM28" s="186"/>
      <c r="DN28" s="186"/>
      <c r="DO28" s="186"/>
    </row>
    <row r="29" spans="1:119" ht="18.75" customHeight="1" x14ac:dyDescent="0.15">
      <c r="A29" s="187"/>
      <c r="B29" s="500"/>
      <c r="C29" s="501"/>
      <c r="D29" s="502"/>
      <c r="E29" s="441" t="s">
        <v>184</v>
      </c>
      <c r="F29" s="442"/>
      <c r="G29" s="442"/>
      <c r="H29" s="442"/>
      <c r="I29" s="442"/>
      <c r="J29" s="442"/>
      <c r="K29" s="443"/>
      <c r="L29" s="444">
        <v>14</v>
      </c>
      <c r="M29" s="445"/>
      <c r="N29" s="445"/>
      <c r="O29" s="445"/>
      <c r="P29" s="446"/>
      <c r="Q29" s="444">
        <v>2630</v>
      </c>
      <c r="R29" s="445"/>
      <c r="S29" s="445"/>
      <c r="T29" s="445"/>
      <c r="U29" s="445"/>
      <c r="V29" s="446"/>
      <c r="W29" s="511"/>
      <c r="X29" s="512"/>
      <c r="Y29" s="513"/>
      <c r="Z29" s="441" t="s">
        <v>185</v>
      </c>
      <c r="AA29" s="442"/>
      <c r="AB29" s="442"/>
      <c r="AC29" s="442"/>
      <c r="AD29" s="442"/>
      <c r="AE29" s="442"/>
      <c r="AF29" s="442"/>
      <c r="AG29" s="443"/>
      <c r="AH29" s="444">
        <v>197</v>
      </c>
      <c r="AI29" s="445"/>
      <c r="AJ29" s="445"/>
      <c r="AK29" s="445"/>
      <c r="AL29" s="446"/>
      <c r="AM29" s="444">
        <v>619565</v>
      </c>
      <c r="AN29" s="445"/>
      <c r="AO29" s="445"/>
      <c r="AP29" s="445"/>
      <c r="AQ29" s="445"/>
      <c r="AR29" s="446"/>
      <c r="AS29" s="444">
        <v>3145</v>
      </c>
      <c r="AT29" s="445"/>
      <c r="AU29" s="445"/>
      <c r="AV29" s="445"/>
      <c r="AW29" s="445"/>
      <c r="AX29" s="447"/>
      <c r="AY29" s="454"/>
      <c r="AZ29" s="455"/>
      <c r="BA29" s="455"/>
      <c r="BB29" s="456"/>
      <c r="BC29" s="448" t="s">
        <v>186</v>
      </c>
      <c r="BD29" s="449"/>
      <c r="BE29" s="449"/>
      <c r="BF29" s="449"/>
      <c r="BG29" s="449"/>
      <c r="BH29" s="449"/>
      <c r="BI29" s="449"/>
      <c r="BJ29" s="449"/>
      <c r="BK29" s="449"/>
      <c r="BL29" s="449"/>
      <c r="BM29" s="450"/>
      <c r="BN29" s="468">
        <v>713697</v>
      </c>
      <c r="BO29" s="469"/>
      <c r="BP29" s="469"/>
      <c r="BQ29" s="469"/>
      <c r="BR29" s="469"/>
      <c r="BS29" s="469"/>
      <c r="BT29" s="469"/>
      <c r="BU29" s="470"/>
      <c r="BV29" s="468">
        <v>613541</v>
      </c>
      <c r="BW29" s="469"/>
      <c r="BX29" s="469"/>
      <c r="BY29" s="469"/>
      <c r="BZ29" s="469"/>
      <c r="CA29" s="469"/>
      <c r="CB29" s="469"/>
      <c r="CC29" s="470"/>
      <c r="CD29" s="203"/>
      <c r="CE29" s="466"/>
      <c r="CF29" s="466"/>
      <c r="CG29" s="466"/>
      <c r="CH29" s="466"/>
      <c r="CI29" s="466"/>
      <c r="CJ29" s="466"/>
      <c r="CK29" s="466"/>
      <c r="CL29" s="466"/>
      <c r="CM29" s="466"/>
      <c r="CN29" s="466"/>
      <c r="CO29" s="466"/>
      <c r="CP29" s="466"/>
      <c r="CQ29" s="466"/>
      <c r="CR29" s="466"/>
      <c r="CS29" s="467"/>
      <c r="CT29" s="438"/>
      <c r="CU29" s="439"/>
      <c r="CV29" s="439"/>
      <c r="CW29" s="439"/>
      <c r="CX29" s="439"/>
      <c r="CY29" s="439"/>
      <c r="CZ29" s="439"/>
      <c r="DA29" s="440"/>
      <c r="DB29" s="438"/>
      <c r="DC29" s="439"/>
      <c r="DD29" s="439"/>
      <c r="DE29" s="439"/>
      <c r="DF29" s="439"/>
      <c r="DG29" s="439"/>
      <c r="DH29" s="439"/>
      <c r="DI29" s="440"/>
      <c r="DJ29" s="186"/>
      <c r="DK29" s="186"/>
      <c r="DL29" s="186"/>
      <c r="DM29" s="186"/>
      <c r="DN29" s="186"/>
      <c r="DO29" s="186"/>
    </row>
    <row r="30" spans="1:119" ht="18.75" customHeight="1" thickBot="1" x14ac:dyDescent="0.2">
      <c r="A30" s="187"/>
      <c r="B30" s="503"/>
      <c r="C30" s="504"/>
      <c r="D30" s="505"/>
      <c r="E30" s="514"/>
      <c r="F30" s="515"/>
      <c r="G30" s="515"/>
      <c r="H30" s="515"/>
      <c r="I30" s="515"/>
      <c r="J30" s="515"/>
      <c r="K30" s="516"/>
      <c r="L30" s="517"/>
      <c r="M30" s="518"/>
      <c r="N30" s="518"/>
      <c r="O30" s="518"/>
      <c r="P30" s="519"/>
      <c r="Q30" s="517"/>
      <c r="R30" s="518"/>
      <c r="S30" s="518"/>
      <c r="T30" s="518"/>
      <c r="U30" s="518"/>
      <c r="V30" s="519"/>
      <c r="W30" s="520" t="s">
        <v>187</v>
      </c>
      <c r="X30" s="521"/>
      <c r="Y30" s="521"/>
      <c r="Z30" s="521"/>
      <c r="AA30" s="521"/>
      <c r="AB30" s="521"/>
      <c r="AC30" s="521"/>
      <c r="AD30" s="521"/>
      <c r="AE30" s="521"/>
      <c r="AF30" s="521"/>
      <c r="AG30" s="522"/>
      <c r="AH30" s="432">
        <v>96.4</v>
      </c>
      <c r="AI30" s="433"/>
      <c r="AJ30" s="433"/>
      <c r="AK30" s="433"/>
      <c r="AL30" s="433"/>
      <c r="AM30" s="433"/>
      <c r="AN30" s="433"/>
      <c r="AO30" s="433"/>
      <c r="AP30" s="433"/>
      <c r="AQ30" s="433"/>
      <c r="AR30" s="433"/>
      <c r="AS30" s="433"/>
      <c r="AT30" s="433"/>
      <c r="AU30" s="433"/>
      <c r="AV30" s="433"/>
      <c r="AW30" s="433"/>
      <c r="AX30" s="434"/>
      <c r="AY30" s="457"/>
      <c r="AZ30" s="458"/>
      <c r="BA30" s="458"/>
      <c r="BB30" s="459"/>
      <c r="BC30" s="435" t="s">
        <v>50</v>
      </c>
      <c r="BD30" s="436"/>
      <c r="BE30" s="436"/>
      <c r="BF30" s="436"/>
      <c r="BG30" s="436"/>
      <c r="BH30" s="436"/>
      <c r="BI30" s="436"/>
      <c r="BJ30" s="436"/>
      <c r="BK30" s="436"/>
      <c r="BL30" s="436"/>
      <c r="BM30" s="437"/>
      <c r="BN30" s="471">
        <v>3196235</v>
      </c>
      <c r="BO30" s="472"/>
      <c r="BP30" s="472"/>
      <c r="BQ30" s="472"/>
      <c r="BR30" s="472"/>
      <c r="BS30" s="472"/>
      <c r="BT30" s="472"/>
      <c r="BU30" s="473"/>
      <c r="BV30" s="471">
        <v>2579573</v>
      </c>
      <c r="BW30" s="472"/>
      <c r="BX30" s="472"/>
      <c r="BY30" s="472"/>
      <c r="BZ30" s="472"/>
      <c r="CA30" s="472"/>
      <c r="CB30" s="472"/>
      <c r="CC30" s="47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31" t="s">
        <v>194</v>
      </c>
      <c r="D33" s="431"/>
      <c r="E33" s="430" t="s">
        <v>195</v>
      </c>
      <c r="F33" s="430"/>
      <c r="G33" s="430"/>
      <c r="H33" s="430"/>
      <c r="I33" s="430"/>
      <c r="J33" s="430"/>
      <c r="K33" s="430"/>
      <c r="L33" s="430"/>
      <c r="M33" s="430"/>
      <c r="N33" s="430"/>
      <c r="O33" s="430"/>
      <c r="P33" s="430"/>
      <c r="Q33" s="430"/>
      <c r="R33" s="430"/>
      <c r="S33" s="430"/>
      <c r="T33" s="216"/>
      <c r="U33" s="431" t="s">
        <v>194</v>
      </c>
      <c r="V33" s="431"/>
      <c r="W33" s="430" t="s">
        <v>195</v>
      </c>
      <c r="X33" s="430"/>
      <c r="Y33" s="430"/>
      <c r="Z33" s="430"/>
      <c r="AA33" s="430"/>
      <c r="AB33" s="430"/>
      <c r="AC33" s="430"/>
      <c r="AD33" s="430"/>
      <c r="AE33" s="430"/>
      <c r="AF33" s="430"/>
      <c r="AG33" s="430"/>
      <c r="AH33" s="430"/>
      <c r="AI33" s="430"/>
      <c r="AJ33" s="430"/>
      <c r="AK33" s="430"/>
      <c r="AL33" s="216"/>
      <c r="AM33" s="431" t="s">
        <v>194</v>
      </c>
      <c r="AN33" s="431"/>
      <c r="AO33" s="430" t="s">
        <v>195</v>
      </c>
      <c r="AP33" s="430"/>
      <c r="AQ33" s="430"/>
      <c r="AR33" s="430"/>
      <c r="AS33" s="430"/>
      <c r="AT33" s="430"/>
      <c r="AU33" s="430"/>
      <c r="AV33" s="430"/>
      <c r="AW33" s="430"/>
      <c r="AX33" s="430"/>
      <c r="AY33" s="430"/>
      <c r="AZ33" s="430"/>
      <c r="BA33" s="430"/>
      <c r="BB33" s="430"/>
      <c r="BC33" s="430"/>
      <c r="BD33" s="217"/>
      <c r="BE33" s="430" t="s">
        <v>196</v>
      </c>
      <c r="BF33" s="430"/>
      <c r="BG33" s="430" t="s">
        <v>197</v>
      </c>
      <c r="BH33" s="430"/>
      <c r="BI33" s="430"/>
      <c r="BJ33" s="430"/>
      <c r="BK33" s="430"/>
      <c r="BL33" s="430"/>
      <c r="BM33" s="430"/>
      <c r="BN33" s="430"/>
      <c r="BO33" s="430"/>
      <c r="BP33" s="430"/>
      <c r="BQ33" s="430"/>
      <c r="BR33" s="430"/>
      <c r="BS33" s="430"/>
      <c r="BT33" s="430"/>
      <c r="BU33" s="430"/>
      <c r="BV33" s="217"/>
      <c r="BW33" s="431" t="s">
        <v>196</v>
      </c>
      <c r="BX33" s="431"/>
      <c r="BY33" s="430" t="s">
        <v>198</v>
      </c>
      <c r="BZ33" s="430"/>
      <c r="CA33" s="430"/>
      <c r="CB33" s="430"/>
      <c r="CC33" s="430"/>
      <c r="CD33" s="430"/>
      <c r="CE33" s="430"/>
      <c r="CF33" s="430"/>
      <c r="CG33" s="430"/>
      <c r="CH33" s="430"/>
      <c r="CI33" s="430"/>
      <c r="CJ33" s="430"/>
      <c r="CK33" s="430"/>
      <c r="CL33" s="430"/>
      <c r="CM33" s="430"/>
      <c r="CN33" s="216"/>
      <c r="CO33" s="431" t="s">
        <v>199</v>
      </c>
      <c r="CP33" s="431"/>
      <c r="CQ33" s="430" t="s">
        <v>200</v>
      </c>
      <c r="CR33" s="430"/>
      <c r="CS33" s="430"/>
      <c r="CT33" s="430"/>
      <c r="CU33" s="430"/>
      <c r="CV33" s="430"/>
      <c r="CW33" s="430"/>
      <c r="CX33" s="430"/>
      <c r="CY33" s="430"/>
      <c r="CZ33" s="430"/>
      <c r="DA33" s="430"/>
      <c r="DB33" s="430"/>
      <c r="DC33" s="430"/>
      <c r="DD33" s="430"/>
      <c r="DE33" s="430"/>
      <c r="DF33" s="216"/>
      <c r="DG33" s="429" t="s">
        <v>201</v>
      </c>
      <c r="DH33" s="429"/>
      <c r="DI33" s="218"/>
      <c r="DJ33" s="186"/>
      <c r="DK33" s="186"/>
      <c r="DL33" s="186"/>
      <c r="DM33" s="186"/>
      <c r="DN33" s="186"/>
      <c r="DO33" s="186"/>
    </row>
    <row r="34" spans="1:119" ht="32.25" customHeight="1" x14ac:dyDescent="0.15">
      <c r="A34" s="187"/>
      <c r="B34" s="213"/>
      <c r="C34" s="427">
        <f>IF(E34="","",1)</f>
        <v>1</v>
      </c>
      <c r="D34" s="427"/>
      <c r="E34" s="426" t="str">
        <f>IF('各会計、関係団体の財政状況及び健全化判断比率'!B7="","",'各会計、関係団体の財政状況及び健全化判断比率'!B7)</f>
        <v>一般会計</v>
      </c>
      <c r="F34" s="426"/>
      <c r="G34" s="426"/>
      <c r="H34" s="426"/>
      <c r="I34" s="426"/>
      <c r="J34" s="426"/>
      <c r="K34" s="426"/>
      <c r="L34" s="426"/>
      <c r="M34" s="426"/>
      <c r="N34" s="426"/>
      <c r="O34" s="426"/>
      <c r="P34" s="426"/>
      <c r="Q34" s="426"/>
      <c r="R34" s="426"/>
      <c r="S34" s="426"/>
      <c r="T34" s="214"/>
      <c r="U34" s="427">
        <f>IF(W34="","",MAX(C34:D43)+1)</f>
        <v>4</v>
      </c>
      <c r="V34" s="427"/>
      <c r="W34" s="426" t="str">
        <f>IF('各会計、関係団体の財政状況及び健全化判断比率'!B28="","",'各会計、関係団体の財政状況及び健全化判断比率'!B28)</f>
        <v>飯山市国民健康保険特別会計</v>
      </c>
      <c r="X34" s="426"/>
      <c r="Y34" s="426"/>
      <c r="Z34" s="426"/>
      <c r="AA34" s="426"/>
      <c r="AB34" s="426"/>
      <c r="AC34" s="426"/>
      <c r="AD34" s="426"/>
      <c r="AE34" s="426"/>
      <c r="AF34" s="426"/>
      <c r="AG34" s="426"/>
      <c r="AH34" s="426"/>
      <c r="AI34" s="426"/>
      <c r="AJ34" s="426"/>
      <c r="AK34" s="426"/>
      <c r="AL34" s="214"/>
      <c r="AM34" s="427">
        <f>IF(AO34="","",MAX(C34:D43,U34:V43)+1)</f>
        <v>8</v>
      </c>
      <c r="AN34" s="427"/>
      <c r="AO34" s="426" t="str">
        <f>IF('各会計、関係団体の財政状況及び健全化判断比率'!B32="","",'各会計、関係団体の財政状況及び健全化判断比率'!B32)</f>
        <v>飯山市水道事業会計</v>
      </c>
      <c r="AP34" s="426"/>
      <c r="AQ34" s="426"/>
      <c r="AR34" s="426"/>
      <c r="AS34" s="426"/>
      <c r="AT34" s="426"/>
      <c r="AU34" s="426"/>
      <c r="AV34" s="426"/>
      <c r="AW34" s="426"/>
      <c r="AX34" s="426"/>
      <c r="AY34" s="426"/>
      <c r="AZ34" s="426"/>
      <c r="BA34" s="426"/>
      <c r="BB34" s="426"/>
      <c r="BC34" s="426"/>
      <c r="BD34" s="214"/>
      <c r="BE34" s="427">
        <f>IF(BG34="","",MAX(C34:D43,U34:V43,AM34:AN43)+1)</f>
        <v>9</v>
      </c>
      <c r="BF34" s="427"/>
      <c r="BG34" s="426" t="str">
        <f>IF('各会計、関係団体の財政状況及び健全化判断比率'!B33="","",'各会計、関係団体の財政状況及び健全化判断比率'!B33)</f>
        <v>飯山市簡易水道特別会計</v>
      </c>
      <c r="BH34" s="426"/>
      <c r="BI34" s="426"/>
      <c r="BJ34" s="426"/>
      <c r="BK34" s="426"/>
      <c r="BL34" s="426"/>
      <c r="BM34" s="426"/>
      <c r="BN34" s="426"/>
      <c r="BO34" s="426"/>
      <c r="BP34" s="426"/>
      <c r="BQ34" s="426"/>
      <c r="BR34" s="426"/>
      <c r="BS34" s="426"/>
      <c r="BT34" s="426"/>
      <c r="BU34" s="426"/>
      <c r="BV34" s="214"/>
      <c r="BW34" s="427">
        <f>IF(BY34="","",MAX(C34:D43,U34:V43,AM34:AN43,BE34:BF43)+1)</f>
        <v>13</v>
      </c>
      <c r="BX34" s="427"/>
      <c r="BY34" s="426" t="str">
        <f>IF('各会計、関係団体の財政状況及び健全化判断比率'!B68="","",'各会計、関係団体の財政状況及び健全化判断比率'!B68)</f>
        <v>岳北広域行政組合一般会計</v>
      </c>
      <c r="BZ34" s="426"/>
      <c r="CA34" s="426"/>
      <c r="CB34" s="426"/>
      <c r="CC34" s="426"/>
      <c r="CD34" s="426"/>
      <c r="CE34" s="426"/>
      <c r="CF34" s="426"/>
      <c r="CG34" s="426"/>
      <c r="CH34" s="426"/>
      <c r="CI34" s="426"/>
      <c r="CJ34" s="426"/>
      <c r="CK34" s="426"/>
      <c r="CL34" s="426"/>
      <c r="CM34" s="426"/>
      <c r="CN34" s="214"/>
      <c r="CO34" s="427">
        <f>IF(CQ34="","",MAX(C34:D43,U34:V43,AM34:AN43,BE34:BF43,BW34:BX43)+1)</f>
        <v>22</v>
      </c>
      <c r="CP34" s="427"/>
      <c r="CQ34" s="426" t="str">
        <f>IF('各会計、関係団体の財政状況及び健全化判断比率'!BS7="","",'各会計、関係団体の財政状況及び健全化判断比率'!BS7)</f>
        <v>テレビ飯山</v>
      </c>
      <c r="CR34" s="426"/>
      <c r="CS34" s="426"/>
      <c r="CT34" s="426"/>
      <c r="CU34" s="426"/>
      <c r="CV34" s="426"/>
      <c r="CW34" s="426"/>
      <c r="CX34" s="426"/>
      <c r="CY34" s="426"/>
      <c r="CZ34" s="426"/>
      <c r="DA34" s="426"/>
      <c r="DB34" s="426"/>
      <c r="DC34" s="426"/>
      <c r="DD34" s="426"/>
      <c r="DE34" s="426"/>
      <c r="DF34" s="211"/>
      <c r="DG34" s="428" t="str">
        <f>IF('各会計、関係団体の財政状況及び健全化判断比率'!BR7="","",'各会計、関係団体の財政状況及び健全化判断比率'!BR7)</f>
        <v/>
      </c>
      <c r="DH34" s="428"/>
      <c r="DI34" s="218"/>
      <c r="DJ34" s="186"/>
      <c r="DK34" s="186"/>
      <c r="DL34" s="186"/>
      <c r="DM34" s="186"/>
      <c r="DN34" s="186"/>
      <c r="DO34" s="186"/>
    </row>
    <row r="35" spans="1:119" ht="32.25" customHeight="1" x14ac:dyDescent="0.15">
      <c r="A35" s="187"/>
      <c r="B35" s="213"/>
      <c r="C35" s="427">
        <f>IF(E35="","",C34+1)</f>
        <v>2</v>
      </c>
      <c r="D35" s="427"/>
      <c r="E35" s="426" t="str">
        <f>IF('各会計、関係団体の財政状況及び健全化判断比率'!B8="","",'各会計、関係団体の財政状況及び健全化判断比率'!B8)</f>
        <v>飯山市福祉企業センター特別会計</v>
      </c>
      <c r="F35" s="426"/>
      <c r="G35" s="426"/>
      <c r="H35" s="426"/>
      <c r="I35" s="426"/>
      <c r="J35" s="426"/>
      <c r="K35" s="426"/>
      <c r="L35" s="426"/>
      <c r="M35" s="426"/>
      <c r="N35" s="426"/>
      <c r="O35" s="426"/>
      <c r="P35" s="426"/>
      <c r="Q35" s="426"/>
      <c r="R35" s="426"/>
      <c r="S35" s="426"/>
      <c r="T35" s="214"/>
      <c r="U35" s="427">
        <f>IF(W35="","",U34+1)</f>
        <v>5</v>
      </c>
      <c r="V35" s="427"/>
      <c r="W35" s="426" t="str">
        <f>IF('各会計、関係団体の財政状況及び健全化判断比率'!B29="","",'各会計、関係団体の財政状況及び健全化判断比率'!B29)</f>
        <v>飯山市介護保険特別会計</v>
      </c>
      <c r="X35" s="426"/>
      <c r="Y35" s="426"/>
      <c r="Z35" s="426"/>
      <c r="AA35" s="426"/>
      <c r="AB35" s="426"/>
      <c r="AC35" s="426"/>
      <c r="AD35" s="426"/>
      <c r="AE35" s="426"/>
      <c r="AF35" s="426"/>
      <c r="AG35" s="426"/>
      <c r="AH35" s="426"/>
      <c r="AI35" s="426"/>
      <c r="AJ35" s="426"/>
      <c r="AK35" s="426"/>
      <c r="AL35" s="214"/>
      <c r="AM35" s="427" t="str">
        <f t="shared" ref="AM35:AM43" si="0">IF(AO35="","",AM34+1)</f>
        <v/>
      </c>
      <c r="AN35" s="427"/>
      <c r="AO35" s="426"/>
      <c r="AP35" s="426"/>
      <c r="AQ35" s="426"/>
      <c r="AR35" s="426"/>
      <c r="AS35" s="426"/>
      <c r="AT35" s="426"/>
      <c r="AU35" s="426"/>
      <c r="AV35" s="426"/>
      <c r="AW35" s="426"/>
      <c r="AX35" s="426"/>
      <c r="AY35" s="426"/>
      <c r="AZ35" s="426"/>
      <c r="BA35" s="426"/>
      <c r="BB35" s="426"/>
      <c r="BC35" s="426"/>
      <c r="BD35" s="214"/>
      <c r="BE35" s="427">
        <f t="shared" ref="BE35:BE43" si="1">IF(BG35="","",BE34+1)</f>
        <v>10</v>
      </c>
      <c r="BF35" s="427"/>
      <c r="BG35" s="426" t="str">
        <f>IF('各会計、関係団体の財政状況及び健全化判断比率'!B34="","",'各会計、関係団体の財政状況及び健全化判断比率'!B34)</f>
        <v>飯山市公共下水道事業特別会計</v>
      </c>
      <c r="BH35" s="426"/>
      <c r="BI35" s="426"/>
      <c r="BJ35" s="426"/>
      <c r="BK35" s="426"/>
      <c r="BL35" s="426"/>
      <c r="BM35" s="426"/>
      <c r="BN35" s="426"/>
      <c r="BO35" s="426"/>
      <c r="BP35" s="426"/>
      <c r="BQ35" s="426"/>
      <c r="BR35" s="426"/>
      <c r="BS35" s="426"/>
      <c r="BT35" s="426"/>
      <c r="BU35" s="426"/>
      <c r="BV35" s="214"/>
      <c r="BW35" s="427">
        <f t="shared" ref="BW35:BW43" si="2">IF(BY35="","",BW34+1)</f>
        <v>14</v>
      </c>
      <c r="BX35" s="427"/>
      <c r="BY35" s="426" t="str">
        <f>IF('各会計、関係団体の財政状況及び健全化判断比率'!B69="","",'各会計、関係団体の財政状況及び健全化判断比率'!B69)</f>
        <v>北信広域連合一般会計</v>
      </c>
      <c r="BZ35" s="426"/>
      <c r="CA35" s="426"/>
      <c r="CB35" s="426"/>
      <c r="CC35" s="426"/>
      <c r="CD35" s="426"/>
      <c r="CE35" s="426"/>
      <c r="CF35" s="426"/>
      <c r="CG35" s="426"/>
      <c r="CH35" s="426"/>
      <c r="CI35" s="426"/>
      <c r="CJ35" s="426"/>
      <c r="CK35" s="426"/>
      <c r="CL35" s="426"/>
      <c r="CM35" s="426"/>
      <c r="CN35" s="214"/>
      <c r="CO35" s="427">
        <f t="shared" ref="CO35:CO43" si="3">IF(CQ35="","",CO34+1)</f>
        <v>23</v>
      </c>
      <c r="CP35" s="427"/>
      <c r="CQ35" s="426" t="str">
        <f>IF('各会計、関係団体の財政状況及び健全化判断比率'!BS8="","",'各会計、関係団体の財政状況及び健全化判断比率'!BS8)</f>
        <v>飯山市土地開発公社</v>
      </c>
      <c r="CR35" s="426"/>
      <c r="CS35" s="426"/>
      <c r="CT35" s="426"/>
      <c r="CU35" s="426"/>
      <c r="CV35" s="426"/>
      <c r="CW35" s="426"/>
      <c r="CX35" s="426"/>
      <c r="CY35" s="426"/>
      <c r="CZ35" s="426"/>
      <c r="DA35" s="426"/>
      <c r="DB35" s="426"/>
      <c r="DC35" s="426"/>
      <c r="DD35" s="426"/>
      <c r="DE35" s="426"/>
      <c r="DF35" s="211"/>
      <c r="DG35" s="428" t="str">
        <f>IF('各会計、関係団体の財政状況及び健全化判断比率'!BR8="","",'各会計、関係団体の財政状況及び健全化判断比率'!BR8)</f>
        <v/>
      </c>
      <c r="DH35" s="428"/>
      <c r="DI35" s="218"/>
      <c r="DJ35" s="186"/>
      <c r="DK35" s="186"/>
      <c r="DL35" s="186"/>
      <c r="DM35" s="186"/>
      <c r="DN35" s="186"/>
      <c r="DO35" s="186"/>
    </row>
    <row r="36" spans="1:119" ht="32.25" customHeight="1" x14ac:dyDescent="0.15">
      <c r="A36" s="187"/>
      <c r="B36" s="213"/>
      <c r="C36" s="427">
        <f>IF(E36="","",C35+1)</f>
        <v>3</v>
      </c>
      <c r="D36" s="427"/>
      <c r="E36" s="426" t="str">
        <f>IF('各会計、関係団体の財政状況及び健全化判断比率'!B9="","",'各会計、関係団体の財政状況及び健全化判断比率'!B9)</f>
        <v>飯山市ケーブルテレビ事業特別会計</v>
      </c>
      <c r="F36" s="426"/>
      <c r="G36" s="426"/>
      <c r="H36" s="426"/>
      <c r="I36" s="426"/>
      <c r="J36" s="426"/>
      <c r="K36" s="426"/>
      <c r="L36" s="426"/>
      <c r="M36" s="426"/>
      <c r="N36" s="426"/>
      <c r="O36" s="426"/>
      <c r="P36" s="426"/>
      <c r="Q36" s="426"/>
      <c r="R36" s="426"/>
      <c r="S36" s="426"/>
      <c r="T36" s="214"/>
      <c r="U36" s="427">
        <f t="shared" ref="U36:U43" si="4">IF(W36="","",U35+1)</f>
        <v>6</v>
      </c>
      <c r="V36" s="427"/>
      <c r="W36" s="426" t="str">
        <f>IF('各会計、関係団体の財政状況及び健全化判断比率'!B30="","",'各会計、関係団体の財政状況及び健全化判断比率'!B30)</f>
        <v>飯山市後期高齢者医療特別会計</v>
      </c>
      <c r="X36" s="426"/>
      <c r="Y36" s="426"/>
      <c r="Z36" s="426"/>
      <c r="AA36" s="426"/>
      <c r="AB36" s="426"/>
      <c r="AC36" s="426"/>
      <c r="AD36" s="426"/>
      <c r="AE36" s="426"/>
      <c r="AF36" s="426"/>
      <c r="AG36" s="426"/>
      <c r="AH36" s="426"/>
      <c r="AI36" s="426"/>
      <c r="AJ36" s="426"/>
      <c r="AK36" s="426"/>
      <c r="AL36" s="214"/>
      <c r="AM36" s="427" t="str">
        <f t="shared" si="0"/>
        <v/>
      </c>
      <c r="AN36" s="427"/>
      <c r="AO36" s="426"/>
      <c r="AP36" s="426"/>
      <c r="AQ36" s="426"/>
      <c r="AR36" s="426"/>
      <c r="AS36" s="426"/>
      <c r="AT36" s="426"/>
      <c r="AU36" s="426"/>
      <c r="AV36" s="426"/>
      <c r="AW36" s="426"/>
      <c r="AX36" s="426"/>
      <c r="AY36" s="426"/>
      <c r="AZ36" s="426"/>
      <c r="BA36" s="426"/>
      <c r="BB36" s="426"/>
      <c r="BC36" s="426"/>
      <c r="BD36" s="214"/>
      <c r="BE36" s="427">
        <f t="shared" si="1"/>
        <v>11</v>
      </c>
      <c r="BF36" s="427"/>
      <c r="BG36" s="426" t="str">
        <f>IF('各会計、関係団体の財政状況及び健全化判断比率'!B35="","",'各会計、関係団体の財政状況及び健全化判断比率'!B35)</f>
        <v>飯山市特定環境保全公共下水道事業特別会計</v>
      </c>
      <c r="BH36" s="426"/>
      <c r="BI36" s="426"/>
      <c r="BJ36" s="426"/>
      <c r="BK36" s="426"/>
      <c r="BL36" s="426"/>
      <c r="BM36" s="426"/>
      <c r="BN36" s="426"/>
      <c r="BO36" s="426"/>
      <c r="BP36" s="426"/>
      <c r="BQ36" s="426"/>
      <c r="BR36" s="426"/>
      <c r="BS36" s="426"/>
      <c r="BT36" s="426"/>
      <c r="BU36" s="426"/>
      <c r="BV36" s="214"/>
      <c r="BW36" s="427">
        <f t="shared" si="2"/>
        <v>15</v>
      </c>
      <c r="BX36" s="427"/>
      <c r="BY36" s="426" t="str">
        <f>IF('各会計、関係団体の財政状況及び健全化判断比率'!B70="","",'各会計、関係団体の財政状況及び健全化判断比率'!B70)</f>
        <v>北信広域連合養護老人ホーム事業特別会計</v>
      </c>
      <c r="BZ36" s="426"/>
      <c r="CA36" s="426"/>
      <c r="CB36" s="426"/>
      <c r="CC36" s="426"/>
      <c r="CD36" s="426"/>
      <c r="CE36" s="426"/>
      <c r="CF36" s="426"/>
      <c r="CG36" s="426"/>
      <c r="CH36" s="426"/>
      <c r="CI36" s="426"/>
      <c r="CJ36" s="426"/>
      <c r="CK36" s="426"/>
      <c r="CL36" s="426"/>
      <c r="CM36" s="426"/>
      <c r="CN36" s="214"/>
      <c r="CO36" s="427" t="str">
        <f t="shared" si="3"/>
        <v/>
      </c>
      <c r="CP36" s="427"/>
      <c r="CQ36" s="426" t="str">
        <f>IF('各会計、関係団体の財政状況及び健全化判断比率'!BS9="","",'各会計、関係団体の財政状況及び健全化判断比率'!BS9)</f>
        <v/>
      </c>
      <c r="CR36" s="426"/>
      <c r="CS36" s="426"/>
      <c r="CT36" s="426"/>
      <c r="CU36" s="426"/>
      <c r="CV36" s="426"/>
      <c r="CW36" s="426"/>
      <c r="CX36" s="426"/>
      <c r="CY36" s="426"/>
      <c r="CZ36" s="426"/>
      <c r="DA36" s="426"/>
      <c r="DB36" s="426"/>
      <c r="DC36" s="426"/>
      <c r="DD36" s="426"/>
      <c r="DE36" s="426"/>
      <c r="DF36" s="211"/>
      <c r="DG36" s="428" t="str">
        <f>IF('各会計、関係団体の財政状況及び健全化判断比率'!BR9="","",'各会計、関係団体の財政状況及び健全化判断比率'!BR9)</f>
        <v/>
      </c>
      <c r="DH36" s="428"/>
      <c r="DI36" s="218"/>
      <c r="DJ36" s="186"/>
      <c r="DK36" s="186"/>
      <c r="DL36" s="186"/>
      <c r="DM36" s="186"/>
      <c r="DN36" s="186"/>
      <c r="DO36" s="186"/>
    </row>
    <row r="37" spans="1:119" ht="32.25" customHeight="1" x14ac:dyDescent="0.15">
      <c r="A37" s="187"/>
      <c r="B37" s="213"/>
      <c r="C37" s="427" t="str">
        <f>IF(E37="","",C36+1)</f>
        <v/>
      </c>
      <c r="D37" s="427"/>
      <c r="E37" s="426" t="str">
        <f>IF('各会計、関係団体の財政状況及び健全化判断比率'!B10="","",'各会計、関係団体の財政状況及び健全化判断比率'!B10)</f>
        <v/>
      </c>
      <c r="F37" s="426"/>
      <c r="G37" s="426"/>
      <c r="H37" s="426"/>
      <c r="I37" s="426"/>
      <c r="J37" s="426"/>
      <c r="K37" s="426"/>
      <c r="L37" s="426"/>
      <c r="M37" s="426"/>
      <c r="N37" s="426"/>
      <c r="O37" s="426"/>
      <c r="P37" s="426"/>
      <c r="Q37" s="426"/>
      <c r="R37" s="426"/>
      <c r="S37" s="426"/>
      <c r="T37" s="214"/>
      <c r="U37" s="427">
        <f t="shared" si="4"/>
        <v>7</v>
      </c>
      <c r="V37" s="427"/>
      <c r="W37" s="426" t="str">
        <f>IF('各会計、関係団体の財政状況及び健全化判断比率'!B31="","",'各会計、関係団体の財政状況及び健全化判断比率'!B31)</f>
        <v>飯山市駐車場事業特別会計</v>
      </c>
      <c r="X37" s="426"/>
      <c r="Y37" s="426"/>
      <c r="Z37" s="426"/>
      <c r="AA37" s="426"/>
      <c r="AB37" s="426"/>
      <c r="AC37" s="426"/>
      <c r="AD37" s="426"/>
      <c r="AE37" s="426"/>
      <c r="AF37" s="426"/>
      <c r="AG37" s="426"/>
      <c r="AH37" s="426"/>
      <c r="AI37" s="426"/>
      <c r="AJ37" s="426"/>
      <c r="AK37" s="426"/>
      <c r="AL37" s="214"/>
      <c r="AM37" s="427" t="str">
        <f t="shared" si="0"/>
        <v/>
      </c>
      <c r="AN37" s="427"/>
      <c r="AO37" s="426"/>
      <c r="AP37" s="426"/>
      <c r="AQ37" s="426"/>
      <c r="AR37" s="426"/>
      <c r="AS37" s="426"/>
      <c r="AT37" s="426"/>
      <c r="AU37" s="426"/>
      <c r="AV37" s="426"/>
      <c r="AW37" s="426"/>
      <c r="AX37" s="426"/>
      <c r="AY37" s="426"/>
      <c r="AZ37" s="426"/>
      <c r="BA37" s="426"/>
      <c r="BB37" s="426"/>
      <c r="BC37" s="426"/>
      <c r="BD37" s="214"/>
      <c r="BE37" s="427">
        <f t="shared" si="1"/>
        <v>12</v>
      </c>
      <c r="BF37" s="427"/>
      <c r="BG37" s="426" t="str">
        <f>IF('各会計、関係団体の財政状況及び健全化判断比率'!B36="","",'各会計、関係団体の財政状況及び健全化判断比率'!B36)</f>
        <v>飯山市農業集落排水事業特別会計</v>
      </c>
      <c r="BH37" s="426"/>
      <c r="BI37" s="426"/>
      <c r="BJ37" s="426"/>
      <c r="BK37" s="426"/>
      <c r="BL37" s="426"/>
      <c r="BM37" s="426"/>
      <c r="BN37" s="426"/>
      <c r="BO37" s="426"/>
      <c r="BP37" s="426"/>
      <c r="BQ37" s="426"/>
      <c r="BR37" s="426"/>
      <c r="BS37" s="426"/>
      <c r="BT37" s="426"/>
      <c r="BU37" s="426"/>
      <c r="BV37" s="214"/>
      <c r="BW37" s="427">
        <f t="shared" si="2"/>
        <v>16</v>
      </c>
      <c r="BX37" s="427"/>
      <c r="BY37" s="426" t="str">
        <f>IF('各会計、関係団体の財政状況及び健全化判断比率'!B71="","",'各会計、関係団体の財政状況及び健全化判断比率'!B71)</f>
        <v>北信広域連合特別養護老人ホーム事業特別会計</v>
      </c>
      <c r="BZ37" s="426"/>
      <c r="CA37" s="426"/>
      <c r="CB37" s="426"/>
      <c r="CC37" s="426"/>
      <c r="CD37" s="426"/>
      <c r="CE37" s="426"/>
      <c r="CF37" s="426"/>
      <c r="CG37" s="426"/>
      <c r="CH37" s="426"/>
      <c r="CI37" s="426"/>
      <c r="CJ37" s="426"/>
      <c r="CK37" s="426"/>
      <c r="CL37" s="426"/>
      <c r="CM37" s="426"/>
      <c r="CN37" s="214"/>
      <c r="CO37" s="427" t="str">
        <f t="shared" si="3"/>
        <v/>
      </c>
      <c r="CP37" s="427"/>
      <c r="CQ37" s="426" t="str">
        <f>IF('各会計、関係団体の財政状況及び健全化判断比率'!BS10="","",'各会計、関係団体の財政状況及び健全化判断比率'!BS10)</f>
        <v/>
      </c>
      <c r="CR37" s="426"/>
      <c r="CS37" s="426"/>
      <c r="CT37" s="426"/>
      <c r="CU37" s="426"/>
      <c r="CV37" s="426"/>
      <c r="CW37" s="426"/>
      <c r="CX37" s="426"/>
      <c r="CY37" s="426"/>
      <c r="CZ37" s="426"/>
      <c r="DA37" s="426"/>
      <c r="DB37" s="426"/>
      <c r="DC37" s="426"/>
      <c r="DD37" s="426"/>
      <c r="DE37" s="426"/>
      <c r="DF37" s="211"/>
      <c r="DG37" s="428" t="str">
        <f>IF('各会計、関係団体の財政状況及び健全化判断比率'!BR10="","",'各会計、関係団体の財政状況及び健全化判断比率'!BR10)</f>
        <v/>
      </c>
      <c r="DH37" s="428"/>
      <c r="DI37" s="218"/>
      <c r="DJ37" s="186"/>
      <c r="DK37" s="186"/>
      <c r="DL37" s="186"/>
      <c r="DM37" s="186"/>
      <c r="DN37" s="186"/>
      <c r="DO37" s="186"/>
    </row>
    <row r="38" spans="1:119" ht="32.25" customHeight="1" x14ac:dyDescent="0.15">
      <c r="A38" s="187"/>
      <c r="B38" s="213"/>
      <c r="C38" s="427" t="str">
        <f t="shared" ref="C38:C43" si="5">IF(E38="","",C37+1)</f>
        <v/>
      </c>
      <c r="D38" s="427"/>
      <c r="E38" s="426" t="str">
        <f>IF('各会計、関係団体の財政状況及び健全化判断比率'!B11="","",'各会計、関係団体の財政状況及び健全化判断比率'!B11)</f>
        <v/>
      </c>
      <c r="F38" s="426"/>
      <c r="G38" s="426"/>
      <c r="H38" s="426"/>
      <c r="I38" s="426"/>
      <c r="J38" s="426"/>
      <c r="K38" s="426"/>
      <c r="L38" s="426"/>
      <c r="M38" s="426"/>
      <c r="N38" s="426"/>
      <c r="O38" s="426"/>
      <c r="P38" s="426"/>
      <c r="Q38" s="426"/>
      <c r="R38" s="426"/>
      <c r="S38" s="426"/>
      <c r="T38" s="214"/>
      <c r="U38" s="427" t="str">
        <f t="shared" si="4"/>
        <v/>
      </c>
      <c r="V38" s="427"/>
      <c r="W38" s="426"/>
      <c r="X38" s="426"/>
      <c r="Y38" s="426"/>
      <c r="Z38" s="426"/>
      <c r="AA38" s="426"/>
      <c r="AB38" s="426"/>
      <c r="AC38" s="426"/>
      <c r="AD38" s="426"/>
      <c r="AE38" s="426"/>
      <c r="AF38" s="426"/>
      <c r="AG38" s="426"/>
      <c r="AH38" s="426"/>
      <c r="AI38" s="426"/>
      <c r="AJ38" s="426"/>
      <c r="AK38" s="426"/>
      <c r="AL38" s="214"/>
      <c r="AM38" s="427" t="str">
        <f t="shared" si="0"/>
        <v/>
      </c>
      <c r="AN38" s="427"/>
      <c r="AO38" s="426"/>
      <c r="AP38" s="426"/>
      <c r="AQ38" s="426"/>
      <c r="AR38" s="426"/>
      <c r="AS38" s="426"/>
      <c r="AT38" s="426"/>
      <c r="AU38" s="426"/>
      <c r="AV38" s="426"/>
      <c r="AW38" s="426"/>
      <c r="AX38" s="426"/>
      <c r="AY38" s="426"/>
      <c r="AZ38" s="426"/>
      <c r="BA38" s="426"/>
      <c r="BB38" s="426"/>
      <c r="BC38" s="426"/>
      <c r="BD38" s="214"/>
      <c r="BE38" s="427" t="str">
        <f t="shared" si="1"/>
        <v/>
      </c>
      <c r="BF38" s="427"/>
      <c r="BG38" s="426"/>
      <c r="BH38" s="426"/>
      <c r="BI38" s="426"/>
      <c r="BJ38" s="426"/>
      <c r="BK38" s="426"/>
      <c r="BL38" s="426"/>
      <c r="BM38" s="426"/>
      <c r="BN38" s="426"/>
      <c r="BO38" s="426"/>
      <c r="BP38" s="426"/>
      <c r="BQ38" s="426"/>
      <c r="BR38" s="426"/>
      <c r="BS38" s="426"/>
      <c r="BT38" s="426"/>
      <c r="BU38" s="426"/>
      <c r="BV38" s="214"/>
      <c r="BW38" s="427">
        <f t="shared" si="2"/>
        <v>17</v>
      </c>
      <c r="BX38" s="427"/>
      <c r="BY38" s="426" t="str">
        <f>IF('各会計、関係団体の財政状況及び健全化判断比率'!B72="","",'各会計、関係団体の財政状況及び健全化判断比率'!B72)</f>
        <v>長野県後期高齢者医療広域連合一般会計</v>
      </c>
      <c r="BZ38" s="426"/>
      <c r="CA38" s="426"/>
      <c r="CB38" s="426"/>
      <c r="CC38" s="426"/>
      <c r="CD38" s="426"/>
      <c r="CE38" s="426"/>
      <c r="CF38" s="426"/>
      <c r="CG38" s="426"/>
      <c r="CH38" s="426"/>
      <c r="CI38" s="426"/>
      <c r="CJ38" s="426"/>
      <c r="CK38" s="426"/>
      <c r="CL38" s="426"/>
      <c r="CM38" s="426"/>
      <c r="CN38" s="214"/>
      <c r="CO38" s="427" t="str">
        <f t="shared" si="3"/>
        <v/>
      </c>
      <c r="CP38" s="427"/>
      <c r="CQ38" s="426" t="str">
        <f>IF('各会計、関係団体の財政状況及び健全化判断比率'!BS11="","",'各会計、関係団体の財政状況及び健全化判断比率'!BS11)</f>
        <v/>
      </c>
      <c r="CR38" s="426"/>
      <c r="CS38" s="426"/>
      <c r="CT38" s="426"/>
      <c r="CU38" s="426"/>
      <c r="CV38" s="426"/>
      <c r="CW38" s="426"/>
      <c r="CX38" s="426"/>
      <c r="CY38" s="426"/>
      <c r="CZ38" s="426"/>
      <c r="DA38" s="426"/>
      <c r="DB38" s="426"/>
      <c r="DC38" s="426"/>
      <c r="DD38" s="426"/>
      <c r="DE38" s="426"/>
      <c r="DF38" s="211"/>
      <c r="DG38" s="428" t="str">
        <f>IF('各会計、関係団体の財政状況及び健全化判断比率'!BR11="","",'各会計、関係団体の財政状況及び健全化判断比率'!BR11)</f>
        <v/>
      </c>
      <c r="DH38" s="428"/>
      <c r="DI38" s="218"/>
      <c r="DJ38" s="186"/>
      <c r="DK38" s="186"/>
      <c r="DL38" s="186"/>
      <c r="DM38" s="186"/>
      <c r="DN38" s="186"/>
      <c r="DO38" s="186"/>
    </row>
    <row r="39" spans="1:119" ht="32.25" customHeight="1" x14ac:dyDescent="0.15">
      <c r="A39" s="187"/>
      <c r="B39" s="213"/>
      <c r="C39" s="427" t="str">
        <f t="shared" si="5"/>
        <v/>
      </c>
      <c r="D39" s="427"/>
      <c r="E39" s="426" t="str">
        <f>IF('各会計、関係団体の財政状況及び健全化判断比率'!B12="","",'各会計、関係団体の財政状況及び健全化判断比率'!B12)</f>
        <v/>
      </c>
      <c r="F39" s="426"/>
      <c r="G39" s="426"/>
      <c r="H39" s="426"/>
      <c r="I39" s="426"/>
      <c r="J39" s="426"/>
      <c r="K39" s="426"/>
      <c r="L39" s="426"/>
      <c r="M39" s="426"/>
      <c r="N39" s="426"/>
      <c r="O39" s="426"/>
      <c r="P39" s="426"/>
      <c r="Q39" s="426"/>
      <c r="R39" s="426"/>
      <c r="S39" s="426"/>
      <c r="T39" s="214"/>
      <c r="U39" s="427" t="str">
        <f t="shared" si="4"/>
        <v/>
      </c>
      <c r="V39" s="427"/>
      <c r="W39" s="426"/>
      <c r="X39" s="426"/>
      <c r="Y39" s="426"/>
      <c r="Z39" s="426"/>
      <c r="AA39" s="426"/>
      <c r="AB39" s="426"/>
      <c r="AC39" s="426"/>
      <c r="AD39" s="426"/>
      <c r="AE39" s="426"/>
      <c r="AF39" s="426"/>
      <c r="AG39" s="426"/>
      <c r="AH39" s="426"/>
      <c r="AI39" s="426"/>
      <c r="AJ39" s="426"/>
      <c r="AK39" s="426"/>
      <c r="AL39" s="214"/>
      <c r="AM39" s="427" t="str">
        <f t="shared" si="0"/>
        <v/>
      </c>
      <c r="AN39" s="427"/>
      <c r="AO39" s="426"/>
      <c r="AP39" s="426"/>
      <c r="AQ39" s="426"/>
      <c r="AR39" s="426"/>
      <c r="AS39" s="426"/>
      <c r="AT39" s="426"/>
      <c r="AU39" s="426"/>
      <c r="AV39" s="426"/>
      <c r="AW39" s="426"/>
      <c r="AX39" s="426"/>
      <c r="AY39" s="426"/>
      <c r="AZ39" s="426"/>
      <c r="BA39" s="426"/>
      <c r="BB39" s="426"/>
      <c r="BC39" s="426"/>
      <c r="BD39" s="214"/>
      <c r="BE39" s="427" t="str">
        <f t="shared" si="1"/>
        <v/>
      </c>
      <c r="BF39" s="427"/>
      <c r="BG39" s="426"/>
      <c r="BH39" s="426"/>
      <c r="BI39" s="426"/>
      <c r="BJ39" s="426"/>
      <c r="BK39" s="426"/>
      <c r="BL39" s="426"/>
      <c r="BM39" s="426"/>
      <c r="BN39" s="426"/>
      <c r="BO39" s="426"/>
      <c r="BP39" s="426"/>
      <c r="BQ39" s="426"/>
      <c r="BR39" s="426"/>
      <c r="BS39" s="426"/>
      <c r="BT39" s="426"/>
      <c r="BU39" s="426"/>
      <c r="BV39" s="214"/>
      <c r="BW39" s="427">
        <f t="shared" si="2"/>
        <v>18</v>
      </c>
      <c r="BX39" s="427"/>
      <c r="BY39" s="426" t="str">
        <f>IF('各会計、関係団体の財政状況及び健全化判断比率'!B73="","",'各会計、関係団体の財政状況及び健全化判断比率'!B73)</f>
        <v>長野県後期高齢者医療広域連合後期高齢者医療特別会計</v>
      </c>
      <c r="BZ39" s="426"/>
      <c r="CA39" s="426"/>
      <c r="CB39" s="426"/>
      <c r="CC39" s="426"/>
      <c r="CD39" s="426"/>
      <c r="CE39" s="426"/>
      <c r="CF39" s="426"/>
      <c r="CG39" s="426"/>
      <c r="CH39" s="426"/>
      <c r="CI39" s="426"/>
      <c r="CJ39" s="426"/>
      <c r="CK39" s="426"/>
      <c r="CL39" s="426"/>
      <c r="CM39" s="426"/>
      <c r="CN39" s="214"/>
      <c r="CO39" s="427" t="str">
        <f t="shared" si="3"/>
        <v/>
      </c>
      <c r="CP39" s="427"/>
      <c r="CQ39" s="426" t="str">
        <f>IF('各会計、関係団体の財政状況及び健全化判断比率'!BS12="","",'各会計、関係団体の財政状況及び健全化判断比率'!BS12)</f>
        <v/>
      </c>
      <c r="CR39" s="426"/>
      <c r="CS39" s="426"/>
      <c r="CT39" s="426"/>
      <c r="CU39" s="426"/>
      <c r="CV39" s="426"/>
      <c r="CW39" s="426"/>
      <c r="CX39" s="426"/>
      <c r="CY39" s="426"/>
      <c r="CZ39" s="426"/>
      <c r="DA39" s="426"/>
      <c r="DB39" s="426"/>
      <c r="DC39" s="426"/>
      <c r="DD39" s="426"/>
      <c r="DE39" s="426"/>
      <c r="DF39" s="211"/>
      <c r="DG39" s="428" t="str">
        <f>IF('各会計、関係団体の財政状況及び健全化判断比率'!BR12="","",'各会計、関係団体の財政状況及び健全化判断比率'!BR12)</f>
        <v/>
      </c>
      <c r="DH39" s="428"/>
      <c r="DI39" s="218"/>
      <c r="DJ39" s="186"/>
      <c r="DK39" s="186"/>
      <c r="DL39" s="186"/>
      <c r="DM39" s="186"/>
      <c r="DN39" s="186"/>
      <c r="DO39" s="186"/>
    </row>
    <row r="40" spans="1:119" ht="32.25" customHeight="1" x14ac:dyDescent="0.15">
      <c r="A40" s="187"/>
      <c r="B40" s="213"/>
      <c r="C40" s="427" t="str">
        <f t="shared" si="5"/>
        <v/>
      </c>
      <c r="D40" s="427"/>
      <c r="E40" s="426" t="str">
        <f>IF('各会計、関係団体の財政状況及び健全化判断比率'!B13="","",'各会計、関係団体の財政状況及び健全化判断比率'!B13)</f>
        <v/>
      </c>
      <c r="F40" s="426"/>
      <c r="G40" s="426"/>
      <c r="H40" s="426"/>
      <c r="I40" s="426"/>
      <c r="J40" s="426"/>
      <c r="K40" s="426"/>
      <c r="L40" s="426"/>
      <c r="M40" s="426"/>
      <c r="N40" s="426"/>
      <c r="O40" s="426"/>
      <c r="P40" s="426"/>
      <c r="Q40" s="426"/>
      <c r="R40" s="426"/>
      <c r="S40" s="426"/>
      <c r="T40" s="214"/>
      <c r="U40" s="427" t="str">
        <f t="shared" si="4"/>
        <v/>
      </c>
      <c r="V40" s="427"/>
      <c r="W40" s="426"/>
      <c r="X40" s="426"/>
      <c r="Y40" s="426"/>
      <c r="Z40" s="426"/>
      <c r="AA40" s="426"/>
      <c r="AB40" s="426"/>
      <c r="AC40" s="426"/>
      <c r="AD40" s="426"/>
      <c r="AE40" s="426"/>
      <c r="AF40" s="426"/>
      <c r="AG40" s="426"/>
      <c r="AH40" s="426"/>
      <c r="AI40" s="426"/>
      <c r="AJ40" s="426"/>
      <c r="AK40" s="426"/>
      <c r="AL40" s="214"/>
      <c r="AM40" s="427" t="str">
        <f t="shared" si="0"/>
        <v/>
      </c>
      <c r="AN40" s="427"/>
      <c r="AO40" s="426"/>
      <c r="AP40" s="426"/>
      <c r="AQ40" s="426"/>
      <c r="AR40" s="426"/>
      <c r="AS40" s="426"/>
      <c r="AT40" s="426"/>
      <c r="AU40" s="426"/>
      <c r="AV40" s="426"/>
      <c r="AW40" s="426"/>
      <c r="AX40" s="426"/>
      <c r="AY40" s="426"/>
      <c r="AZ40" s="426"/>
      <c r="BA40" s="426"/>
      <c r="BB40" s="426"/>
      <c r="BC40" s="426"/>
      <c r="BD40" s="214"/>
      <c r="BE40" s="427" t="str">
        <f t="shared" si="1"/>
        <v/>
      </c>
      <c r="BF40" s="427"/>
      <c r="BG40" s="426"/>
      <c r="BH40" s="426"/>
      <c r="BI40" s="426"/>
      <c r="BJ40" s="426"/>
      <c r="BK40" s="426"/>
      <c r="BL40" s="426"/>
      <c r="BM40" s="426"/>
      <c r="BN40" s="426"/>
      <c r="BO40" s="426"/>
      <c r="BP40" s="426"/>
      <c r="BQ40" s="426"/>
      <c r="BR40" s="426"/>
      <c r="BS40" s="426"/>
      <c r="BT40" s="426"/>
      <c r="BU40" s="426"/>
      <c r="BV40" s="214"/>
      <c r="BW40" s="427">
        <f t="shared" si="2"/>
        <v>19</v>
      </c>
      <c r="BX40" s="427"/>
      <c r="BY40" s="426" t="str">
        <f>IF('各会計、関係団体の財政状況及び健全化判断比率'!B74="","",'各会計、関係団体の財政状況及び健全化判断比率'!B74)</f>
        <v>長野県民交通災害共済組合一般会計</v>
      </c>
      <c r="BZ40" s="426"/>
      <c r="CA40" s="426"/>
      <c r="CB40" s="426"/>
      <c r="CC40" s="426"/>
      <c r="CD40" s="426"/>
      <c r="CE40" s="426"/>
      <c r="CF40" s="426"/>
      <c r="CG40" s="426"/>
      <c r="CH40" s="426"/>
      <c r="CI40" s="426"/>
      <c r="CJ40" s="426"/>
      <c r="CK40" s="426"/>
      <c r="CL40" s="426"/>
      <c r="CM40" s="426"/>
      <c r="CN40" s="214"/>
      <c r="CO40" s="427" t="str">
        <f t="shared" si="3"/>
        <v/>
      </c>
      <c r="CP40" s="427"/>
      <c r="CQ40" s="426" t="str">
        <f>IF('各会計、関係団体の財政状況及び健全化判断比率'!BS13="","",'各会計、関係団体の財政状況及び健全化判断比率'!BS13)</f>
        <v/>
      </c>
      <c r="CR40" s="426"/>
      <c r="CS40" s="426"/>
      <c r="CT40" s="426"/>
      <c r="CU40" s="426"/>
      <c r="CV40" s="426"/>
      <c r="CW40" s="426"/>
      <c r="CX40" s="426"/>
      <c r="CY40" s="426"/>
      <c r="CZ40" s="426"/>
      <c r="DA40" s="426"/>
      <c r="DB40" s="426"/>
      <c r="DC40" s="426"/>
      <c r="DD40" s="426"/>
      <c r="DE40" s="426"/>
      <c r="DF40" s="211"/>
      <c r="DG40" s="428" t="str">
        <f>IF('各会計、関係団体の財政状況及び健全化判断比率'!BR13="","",'各会計、関係団体の財政状況及び健全化判断比率'!BR13)</f>
        <v/>
      </c>
      <c r="DH40" s="428"/>
      <c r="DI40" s="218"/>
      <c r="DJ40" s="186"/>
      <c r="DK40" s="186"/>
      <c r="DL40" s="186"/>
      <c r="DM40" s="186"/>
      <c r="DN40" s="186"/>
      <c r="DO40" s="186"/>
    </row>
    <row r="41" spans="1:119" ht="32.25" customHeight="1" x14ac:dyDescent="0.15">
      <c r="A41" s="187"/>
      <c r="B41" s="213"/>
      <c r="C41" s="427" t="str">
        <f t="shared" si="5"/>
        <v/>
      </c>
      <c r="D41" s="427"/>
      <c r="E41" s="426" t="str">
        <f>IF('各会計、関係団体の財政状況及び健全化判断比率'!B14="","",'各会計、関係団体の財政状況及び健全化判断比率'!B14)</f>
        <v/>
      </c>
      <c r="F41" s="426"/>
      <c r="G41" s="426"/>
      <c r="H41" s="426"/>
      <c r="I41" s="426"/>
      <c r="J41" s="426"/>
      <c r="K41" s="426"/>
      <c r="L41" s="426"/>
      <c r="M41" s="426"/>
      <c r="N41" s="426"/>
      <c r="O41" s="426"/>
      <c r="P41" s="426"/>
      <c r="Q41" s="426"/>
      <c r="R41" s="426"/>
      <c r="S41" s="426"/>
      <c r="T41" s="214"/>
      <c r="U41" s="427" t="str">
        <f t="shared" si="4"/>
        <v/>
      </c>
      <c r="V41" s="427"/>
      <c r="W41" s="426"/>
      <c r="X41" s="426"/>
      <c r="Y41" s="426"/>
      <c r="Z41" s="426"/>
      <c r="AA41" s="426"/>
      <c r="AB41" s="426"/>
      <c r="AC41" s="426"/>
      <c r="AD41" s="426"/>
      <c r="AE41" s="426"/>
      <c r="AF41" s="426"/>
      <c r="AG41" s="426"/>
      <c r="AH41" s="426"/>
      <c r="AI41" s="426"/>
      <c r="AJ41" s="426"/>
      <c r="AK41" s="426"/>
      <c r="AL41" s="214"/>
      <c r="AM41" s="427" t="str">
        <f t="shared" si="0"/>
        <v/>
      </c>
      <c r="AN41" s="427"/>
      <c r="AO41" s="426"/>
      <c r="AP41" s="426"/>
      <c r="AQ41" s="426"/>
      <c r="AR41" s="426"/>
      <c r="AS41" s="426"/>
      <c r="AT41" s="426"/>
      <c r="AU41" s="426"/>
      <c r="AV41" s="426"/>
      <c r="AW41" s="426"/>
      <c r="AX41" s="426"/>
      <c r="AY41" s="426"/>
      <c r="AZ41" s="426"/>
      <c r="BA41" s="426"/>
      <c r="BB41" s="426"/>
      <c r="BC41" s="426"/>
      <c r="BD41" s="214"/>
      <c r="BE41" s="427" t="str">
        <f t="shared" si="1"/>
        <v/>
      </c>
      <c r="BF41" s="427"/>
      <c r="BG41" s="426"/>
      <c r="BH41" s="426"/>
      <c r="BI41" s="426"/>
      <c r="BJ41" s="426"/>
      <c r="BK41" s="426"/>
      <c r="BL41" s="426"/>
      <c r="BM41" s="426"/>
      <c r="BN41" s="426"/>
      <c r="BO41" s="426"/>
      <c r="BP41" s="426"/>
      <c r="BQ41" s="426"/>
      <c r="BR41" s="426"/>
      <c r="BS41" s="426"/>
      <c r="BT41" s="426"/>
      <c r="BU41" s="426"/>
      <c r="BV41" s="214"/>
      <c r="BW41" s="427">
        <f t="shared" si="2"/>
        <v>20</v>
      </c>
      <c r="BX41" s="427"/>
      <c r="BY41" s="426" t="str">
        <f>IF('各会計、関係団体の財政状況及び健全化判断比率'!B75="","",'各会計、関係団体の財政状況及び健全化判断比率'!B75)</f>
        <v>長野県市町村自治振興組合一般会計</v>
      </c>
      <c r="BZ41" s="426"/>
      <c r="CA41" s="426"/>
      <c r="CB41" s="426"/>
      <c r="CC41" s="426"/>
      <c r="CD41" s="426"/>
      <c r="CE41" s="426"/>
      <c r="CF41" s="426"/>
      <c r="CG41" s="426"/>
      <c r="CH41" s="426"/>
      <c r="CI41" s="426"/>
      <c r="CJ41" s="426"/>
      <c r="CK41" s="426"/>
      <c r="CL41" s="426"/>
      <c r="CM41" s="426"/>
      <c r="CN41" s="214"/>
      <c r="CO41" s="427" t="str">
        <f t="shared" si="3"/>
        <v/>
      </c>
      <c r="CP41" s="427"/>
      <c r="CQ41" s="426" t="str">
        <f>IF('各会計、関係団体の財政状況及び健全化判断比率'!BS14="","",'各会計、関係団体の財政状況及び健全化判断比率'!BS14)</f>
        <v/>
      </c>
      <c r="CR41" s="426"/>
      <c r="CS41" s="426"/>
      <c r="CT41" s="426"/>
      <c r="CU41" s="426"/>
      <c r="CV41" s="426"/>
      <c r="CW41" s="426"/>
      <c r="CX41" s="426"/>
      <c r="CY41" s="426"/>
      <c r="CZ41" s="426"/>
      <c r="DA41" s="426"/>
      <c r="DB41" s="426"/>
      <c r="DC41" s="426"/>
      <c r="DD41" s="426"/>
      <c r="DE41" s="426"/>
      <c r="DF41" s="211"/>
      <c r="DG41" s="428" t="str">
        <f>IF('各会計、関係団体の財政状況及び健全化判断比率'!BR14="","",'各会計、関係団体の財政状況及び健全化判断比率'!BR14)</f>
        <v/>
      </c>
      <c r="DH41" s="428"/>
      <c r="DI41" s="218"/>
      <c r="DJ41" s="186"/>
      <c r="DK41" s="186"/>
      <c r="DL41" s="186"/>
      <c r="DM41" s="186"/>
      <c r="DN41" s="186"/>
      <c r="DO41" s="186"/>
    </row>
    <row r="42" spans="1:119" ht="32.25" customHeight="1" x14ac:dyDescent="0.15">
      <c r="A42" s="186"/>
      <c r="B42" s="213"/>
      <c r="C42" s="427" t="str">
        <f t="shared" si="5"/>
        <v/>
      </c>
      <c r="D42" s="427"/>
      <c r="E42" s="426" t="str">
        <f>IF('各会計、関係団体の財政状況及び健全化判断比率'!B15="","",'各会計、関係団体の財政状況及び健全化判断比率'!B15)</f>
        <v/>
      </c>
      <c r="F42" s="426"/>
      <c r="G42" s="426"/>
      <c r="H42" s="426"/>
      <c r="I42" s="426"/>
      <c r="J42" s="426"/>
      <c r="K42" s="426"/>
      <c r="L42" s="426"/>
      <c r="M42" s="426"/>
      <c r="N42" s="426"/>
      <c r="O42" s="426"/>
      <c r="P42" s="426"/>
      <c r="Q42" s="426"/>
      <c r="R42" s="426"/>
      <c r="S42" s="426"/>
      <c r="T42" s="214"/>
      <c r="U42" s="427" t="str">
        <f t="shared" si="4"/>
        <v/>
      </c>
      <c r="V42" s="427"/>
      <c r="W42" s="426"/>
      <c r="X42" s="426"/>
      <c r="Y42" s="426"/>
      <c r="Z42" s="426"/>
      <c r="AA42" s="426"/>
      <c r="AB42" s="426"/>
      <c r="AC42" s="426"/>
      <c r="AD42" s="426"/>
      <c r="AE42" s="426"/>
      <c r="AF42" s="426"/>
      <c r="AG42" s="426"/>
      <c r="AH42" s="426"/>
      <c r="AI42" s="426"/>
      <c r="AJ42" s="426"/>
      <c r="AK42" s="426"/>
      <c r="AL42" s="214"/>
      <c r="AM42" s="427" t="str">
        <f t="shared" si="0"/>
        <v/>
      </c>
      <c r="AN42" s="427"/>
      <c r="AO42" s="426"/>
      <c r="AP42" s="426"/>
      <c r="AQ42" s="426"/>
      <c r="AR42" s="426"/>
      <c r="AS42" s="426"/>
      <c r="AT42" s="426"/>
      <c r="AU42" s="426"/>
      <c r="AV42" s="426"/>
      <c r="AW42" s="426"/>
      <c r="AX42" s="426"/>
      <c r="AY42" s="426"/>
      <c r="AZ42" s="426"/>
      <c r="BA42" s="426"/>
      <c r="BB42" s="426"/>
      <c r="BC42" s="426"/>
      <c r="BD42" s="214"/>
      <c r="BE42" s="427" t="str">
        <f t="shared" si="1"/>
        <v/>
      </c>
      <c r="BF42" s="427"/>
      <c r="BG42" s="426"/>
      <c r="BH42" s="426"/>
      <c r="BI42" s="426"/>
      <c r="BJ42" s="426"/>
      <c r="BK42" s="426"/>
      <c r="BL42" s="426"/>
      <c r="BM42" s="426"/>
      <c r="BN42" s="426"/>
      <c r="BO42" s="426"/>
      <c r="BP42" s="426"/>
      <c r="BQ42" s="426"/>
      <c r="BR42" s="426"/>
      <c r="BS42" s="426"/>
      <c r="BT42" s="426"/>
      <c r="BU42" s="426"/>
      <c r="BV42" s="214"/>
      <c r="BW42" s="427">
        <f t="shared" si="2"/>
        <v>21</v>
      </c>
      <c r="BX42" s="427"/>
      <c r="BY42" s="426" t="str">
        <f>IF('各会計、関係団体の財政状況及び健全化判断比率'!B76="","",'各会計、関係団体の財政状況及び健全化判断比率'!B76)</f>
        <v>長野県地方税滞納整理機構一般会計</v>
      </c>
      <c r="BZ42" s="426"/>
      <c r="CA42" s="426"/>
      <c r="CB42" s="426"/>
      <c r="CC42" s="426"/>
      <c r="CD42" s="426"/>
      <c r="CE42" s="426"/>
      <c r="CF42" s="426"/>
      <c r="CG42" s="426"/>
      <c r="CH42" s="426"/>
      <c r="CI42" s="426"/>
      <c r="CJ42" s="426"/>
      <c r="CK42" s="426"/>
      <c r="CL42" s="426"/>
      <c r="CM42" s="426"/>
      <c r="CN42" s="214"/>
      <c r="CO42" s="427" t="str">
        <f t="shared" si="3"/>
        <v/>
      </c>
      <c r="CP42" s="427"/>
      <c r="CQ42" s="426" t="str">
        <f>IF('各会計、関係団体の財政状況及び健全化判断比率'!BS15="","",'各会計、関係団体の財政状況及び健全化判断比率'!BS15)</f>
        <v/>
      </c>
      <c r="CR42" s="426"/>
      <c r="CS42" s="426"/>
      <c r="CT42" s="426"/>
      <c r="CU42" s="426"/>
      <c r="CV42" s="426"/>
      <c r="CW42" s="426"/>
      <c r="CX42" s="426"/>
      <c r="CY42" s="426"/>
      <c r="CZ42" s="426"/>
      <c r="DA42" s="426"/>
      <c r="DB42" s="426"/>
      <c r="DC42" s="426"/>
      <c r="DD42" s="426"/>
      <c r="DE42" s="426"/>
      <c r="DF42" s="211"/>
      <c r="DG42" s="428" t="str">
        <f>IF('各会計、関係団体の財政状況及び健全化判断比率'!BR15="","",'各会計、関係団体の財政状況及び健全化判断比率'!BR15)</f>
        <v/>
      </c>
      <c r="DH42" s="428"/>
      <c r="DI42" s="218"/>
      <c r="DJ42" s="186"/>
      <c r="DK42" s="186"/>
      <c r="DL42" s="186"/>
      <c r="DM42" s="186"/>
      <c r="DN42" s="186"/>
      <c r="DO42" s="186"/>
    </row>
    <row r="43" spans="1:119" ht="32.25" customHeight="1" x14ac:dyDescent="0.15">
      <c r="A43" s="186"/>
      <c r="B43" s="213"/>
      <c r="C43" s="427" t="str">
        <f t="shared" si="5"/>
        <v/>
      </c>
      <c r="D43" s="427"/>
      <c r="E43" s="426" t="str">
        <f>IF('各会計、関係団体の財政状況及び健全化判断比率'!B16="","",'各会計、関係団体の財政状況及び健全化判断比率'!B16)</f>
        <v/>
      </c>
      <c r="F43" s="426"/>
      <c r="G43" s="426"/>
      <c r="H43" s="426"/>
      <c r="I43" s="426"/>
      <c r="J43" s="426"/>
      <c r="K43" s="426"/>
      <c r="L43" s="426"/>
      <c r="M43" s="426"/>
      <c r="N43" s="426"/>
      <c r="O43" s="426"/>
      <c r="P43" s="426"/>
      <c r="Q43" s="426"/>
      <c r="R43" s="426"/>
      <c r="S43" s="426"/>
      <c r="T43" s="214"/>
      <c r="U43" s="427" t="str">
        <f t="shared" si="4"/>
        <v/>
      </c>
      <c r="V43" s="427"/>
      <c r="W43" s="426"/>
      <c r="X43" s="426"/>
      <c r="Y43" s="426"/>
      <c r="Z43" s="426"/>
      <c r="AA43" s="426"/>
      <c r="AB43" s="426"/>
      <c r="AC43" s="426"/>
      <c r="AD43" s="426"/>
      <c r="AE43" s="426"/>
      <c r="AF43" s="426"/>
      <c r="AG43" s="426"/>
      <c r="AH43" s="426"/>
      <c r="AI43" s="426"/>
      <c r="AJ43" s="426"/>
      <c r="AK43" s="426"/>
      <c r="AL43" s="214"/>
      <c r="AM43" s="427" t="str">
        <f t="shared" si="0"/>
        <v/>
      </c>
      <c r="AN43" s="427"/>
      <c r="AO43" s="426"/>
      <c r="AP43" s="426"/>
      <c r="AQ43" s="426"/>
      <c r="AR43" s="426"/>
      <c r="AS43" s="426"/>
      <c r="AT43" s="426"/>
      <c r="AU43" s="426"/>
      <c r="AV43" s="426"/>
      <c r="AW43" s="426"/>
      <c r="AX43" s="426"/>
      <c r="AY43" s="426"/>
      <c r="AZ43" s="426"/>
      <c r="BA43" s="426"/>
      <c r="BB43" s="426"/>
      <c r="BC43" s="426"/>
      <c r="BD43" s="214"/>
      <c r="BE43" s="427" t="str">
        <f t="shared" si="1"/>
        <v/>
      </c>
      <c r="BF43" s="427"/>
      <c r="BG43" s="426"/>
      <c r="BH43" s="426"/>
      <c r="BI43" s="426"/>
      <c r="BJ43" s="426"/>
      <c r="BK43" s="426"/>
      <c r="BL43" s="426"/>
      <c r="BM43" s="426"/>
      <c r="BN43" s="426"/>
      <c r="BO43" s="426"/>
      <c r="BP43" s="426"/>
      <c r="BQ43" s="426"/>
      <c r="BR43" s="426"/>
      <c r="BS43" s="426"/>
      <c r="BT43" s="426"/>
      <c r="BU43" s="426"/>
      <c r="BV43" s="214"/>
      <c r="BW43" s="427" t="str">
        <f t="shared" si="2"/>
        <v/>
      </c>
      <c r="BX43" s="427"/>
      <c r="BY43" s="426" t="str">
        <f>IF('各会計、関係団体の財政状況及び健全化判断比率'!B77="","",'各会計、関係団体の財政状況及び健全化判断比率'!B77)</f>
        <v/>
      </c>
      <c r="BZ43" s="426"/>
      <c r="CA43" s="426"/>
      <c r="CB43" s="426"/>
      <c r="CC43" s="426"/>
      <c r="CD43" s="426"/>
      <c r="CE43" s="426"/>
      <c r="CF43" s="426"/>
      <c r="CG43" s="426"/>
      <c r="CH43" s="426"/>
      <c r="CI43" s="426"/>
      <c r="CJ43" s="426"/>
      <c r="CK43" s="426"/>
      <c r="CL43" s="426"/>
      <c r="CM43" s="426"/>
      <c r="CN43" s="214"/>
      <c r="CO43" s="427" t="str">
        <f t="shared" si="3"/>
        <v/>
      </c>
      <c r="CP43" s="427"/>
      <c r="CQ43" s="426" t="str">
        <f>IF('各会計、関係団体の財政状況及び健全化判断比率'!BS16="","",'各会計、関係団体の財政状況及び健全化判断比率'!BS16)</f>
        <v/>
      </c>
      <c r="CR43" s="426"/>
      <c r="CS43" s="426"/>
      <c r="CT43" s="426"/>
      <c r="CU43" s="426"/>
      <c r="CV43" s="426"/>
      <c r="CW43" s="426"/>
      <c r="CX43" s="426"/>
      <c r="CY43" s="426"/>
      <c r="CZ43" s="426"/>
      <c r="DA43" s="426"/>
      <c r="DB43" s="426"/>
      <c r="DC43" s="426"/>
      <c r="DD43" s="426"/>
      <c r="DE43" s="426"/>
      <c r="DF43" s="211"/>
      <c r="DG43" s="428" t="str">
        <f>IF('各会計、関係団体の財政状況及び健全化判断比率'!BR16="","",'各会計、関係団体の財政状況及び健全化判断比率'!BR16)</f>
        <v/>
      </c>
      <c r="DH43" s="42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o6UpIlZkHHinbFOo4GedGbYNFUAZ7Si111bdojVk3WlraRZ2sW5LUIua5wJ+VpXd0PO379/C23pik+4webS4mg==" saltValue="vU6nHyTotJ67tU5TJxN+k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9" t="s">
        <v>210</v>
      </c>
      <c r="DI1" s="800"/>
      <c r="DJ1" s="800"/>
      <c r="DK1" s="800"/>
      <c r="DL1" s="800"/>
      <c r="DM1" s="800"/>
      <c r="DN1" s="801"/>
      <c r="DO1" s="226"/>
      <c r="DP1" s="799" t="s">
        <v>211</v>
      </c>
      <c r="DQ1" s="800"/>
      <c r="DR1" s="800"/>
      <c r="DS1" s="800"/>
      <c r="DT1" s="800"/>
      <c r="DU1" s="800"/>
      <c r="DV1" s="800"/>
      <c r="DW1" s="800"/>
      <c r="DX1" s="800"/>
      <c r="DY1" s="800"/>
      <c r="DZ1" s="800"/>
      <c r="EA1" s="800"/>
      <c r="EB1" s="800"/>
      <c r="EC1" s="80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41" t="s">
        <v>213</v>
      </c>
      <c r="C3" s="742"/>
      <c r="D3" s="742"/>
      <c r="E3" s="742"/>
      <c r="F3" s="742"/>
      <c r="G3" s="742"/>
      <c r="H3" s="742"/>
      <c r="I3" s="742"/>
      <c r="J3" s="742"/>
      <c r="K3" s="742"/>
      <c r="L3" s="742"/>
      <c r="M3" s="742"/>
      <c r="N3" s="742"/>
      <c r="O3" s="742"/>
      <c r="P3" s="742"/>
      <c r="Q3" s="742"/>
      <c r="R3" s="742"/>
      <c r="S3" s="742"/>
      <c r="T3" s="742"/>
      <c r="U3" s="742"/>
      <c r="V3" s="742"/>
      <c r="W3" s="742"/>
      <c r="X3" s="742"/>
      <c r="Y3" s="742"/>
      <c r="Z3" s="742"/>
      <c r="AA3" s="742"/>
      <c r="AB3" s="742"/>
      <c r="AC3" s="742"/>
      <c r="AD3" s="742"/>
      <c r="AE3" s="742"/>
      <c r="AF3" s="742"/>
      <c r="AG3" s="742"/>
      <c r="AH3" s="742"/>
      <c r="AI3" s="742"/>
      <c r="AJ3" s="742"/>
      <c r="AK3" s="742"/>
      <c r="AL3" s="742"/>
      <c r="AM3" s="742"/>
      <c r="AN3" s="742"/>
      <c r="AO3" s="742"/>
      <c r="AP3" s="741" t="s">
        <v>214</v>
      </c>
      <c r="AQ3" s="742"/>
      <c r="AR3" s="742"/>
      <c r="AS3" s="742"/>
      <c r="AT3" s="742"/>
      <c r="AU3" s="742"/>
      <c r="AV3" s="742"/>
      <c r="AW3" s="742"/>
      <c r="AX3" s="742"/>
      <c r="AY3" s="742"/>
      <c r="AZ3" s="742"/>
      <c r="BA3" s="742"/>
      <c r="BB3" s="742"/>
      <c r="BC3" s="742"/>
      <c r="BD3" s="742"/>
      <c r="BE3" s="742"/>
      <c r="BF3" s="742"/>
      <c r="BG3" s="742"/>
      <c r="BH3" s="742"/>
      <c r="BI3" s="742"/>
      <c r="BJ3" s="742"/>
      <c r="BK3" s="742"/>
      <c r="BL3" s="742"/>
      <c r="BM3" s="742"/>
      <c r="BN3" s="742"/>
      <c r="BO3" s="742"/>
      <c r="BP3" s="742"/>
      <c r="BQ3" s="742"/>
      <c r="BR3" s="742"/>
      <c r="BS3" s="742"/>
      <c r="BT3" s="742"/>
      <c r="BU3" s="742"/>
      <c r="BV3" s="742"/>
      <c r="BW3" s="742"/>
      <c r="BX3" s="742"/>
      <c r="BY3" s="742"/>
      <c r="BZ3" s="742"/>
      <c r="CA3" s="742"/>
      <c r="CB3" s="743"/>
      <c r="CD3" s="784" t="s">
        <v>215</v>
      </c>
      <c r="CE3" s="785"/>
      <c r="CF3" s="785"/>
      <c r="CG3" s="785"/>
      <c r="CH3" s="785"/>
      <c r="CI3" s="785"/>
      <c r="CJ3" s="785"/>
      <c r="CK3" s="785"/>
      <c r="CL3" s="785"/>
      <c r="CM3" s="785"/>
      <c r="CN3" s="785"/>
      <c r="CO3" s="785"/>
      <c r="CP3" s="785"/>
      <c r="CQ3" s="785"/>
      <c r="CR3" s="785"/>
      <c r="CS3" s="785"/>
      <c r="CT3" s="785"/>
      <c r="CU3" s="785"/>
      <c r="CV3" s="785"/>
      <c r="CW3" s="785"/>
      <c r="CX3" s="785"/>
      <c r="CY3" s="785"/>
      <c r="CZ3" s="785"/>
      <c r="DA3" s="785"/>
      <c r="DB3" s="785"/>
      <c r="DC3" s="785"/>
      <c r="DD3" s="785"/>
      <c r="DE3" s="785"/>
      <c r="DF3" s="785"/>
      <c r="DG3" s="785"/>
      <c r="DH3" s="785"/>
      <c r="DI3" s="785"/>
      <c r="DJ3" s="785"/>
      <c r="DK3" s="785"/>
      <c r="DL3" s="785"/>
      <c r="DM3" s="785"/>
      <c r="DN3" s="785"/>
      <c r="DO3" s="785"/>
      <c r="DP3" s="785"/>
      <c r="DQ3" s="785"/>
      <c r="DR3" s="785"/>
      <c r="DS3" s="785"/>
      <c r="DT3" s="785"/>
      <c r="DU3" s="785"/>
      <c r="DV3" s="785"/>
      <c r="DW3" s="785"/>
      <c r="DX3" s="785"/>
      <c r="DY3" s="785"/>
      <c r="DZ3" s="785"/>
      <c r="EA3" s="785"/>
      <c r="EB3" s="785"/>
      <c r="EC3" s="786"/>
    </row>
    <row r="4" spans="2:143" ht="11.25" customHeight="1" x14ac:dyDescent="0.15">
      <c r="B4" s="741" t="s">
        <v>1</v>
      </c>
      <c r="C4" s="742"/>
      <c r="D4" s="742"/>
      <c r="E4" s="742"/>
      <c r="F4" s="742"/>
      <c r="G4" s="742"/>
      <c r="H4" s="742"/>
      <c r="I4" s="742"/>
      <c r="J4" s="742"/>
      <c r="K4" s="742"/>
      <c r="L4" s="742"/>
      <c r="M4" s="742"/>
      <c r="N4" s="742"/>
      <c r="O4" s="742"/>
      <c r="P4" s="742"/>
      <c r="Q4" s="743"/>
      <c r="R4" s="741" t="s">
        <v>216</v>
      </c>
      <c r="S4" s="742"/>
      <c r="T4" s="742"/>
      <c r="U4" s="742"/>
      <c r="V4" s="742"/>
      <c r="W4" s="742"/>
      <c r="X4" s="742"/>
      <c r="Y4" s="743"/>
      <c r="Z4" s="741" t="s">
        <v>217</v>
      </c>
      <c r="AA4" s="742"/>
      <c r="AB4" s="742"/>
      <c r="AC4" s="743"/>
      <c r="AD4" s="741" t="s">
        <v>218</v>
      </c>
      <c r="AE4" s="742"/>
      <c r="AF4" s="742"/>
      <c r="AG4" s="742"/>
      <c r="AH4" s="742"/>
      <c r="AI4" s="742"/>
      <c r="AJ4" s="742"/>
      <c r="AK4" s="743"/>
      <c r="AL4" s="741" t="s">
        <v>217</v>
      </c>
      <c r="AM4" s="742"/>
      <c r="AN4" s="742"/>
      <c r="AO4" s="743"/>
      <c r="AP4" s="802" t="s">
        <v>219</v>
      </c>
      <c r="AQ4" s="802"/>
      <c r="AR4" s="802"/>
      <c r="AS4" s="802"/>
      <c r="AT4" s="802"/>
      <c r="AU4" s="802"/>
      <c r="AV4" s="802"/>
      <c r="AW4" s="802"/>
      <c r="AX4" s="802"/>
      <c r="AY4" s="802"/>
      <c r="AZ4" s="802"/>
      <c r="BA4" s="802"/>
      <c r="BB4" s="802"/>
      <c r="BC4" s="802"/>
      <c r="BD4" s="802"/>
      <c r="BE4" s="802"/>
      <c r="BF4" s="802"/>
      <c r="BG4" s="802" t="s">
        <v>220</v>
      </c>
      <c r="BH4" s="802"/>
      <c r="BI4" s="802"/>
      <c r="BJ4" s="802"/>
      <c r="BK4" s="802"/>
      <c r="BL4" s="802"/>
      <c r="BM4" s="802"/>
      <c r="BN4" s="802"/>
      <c r="BO4" s="802" t="s">
        <v>217</v>
      </c>
      <c r="BP4" s="802"/>
      <c r="BQ4" s="802"/>
      <c r="BR4" s="802"/>
      <c r="BS4" s="802" t="s">
        <v>221</v>
      </c>
      <c r="BT4" s="802"/>
      <c r="BU4" s="802"/>
      <c r="BV4" s="802"/>
      <c r="BW4" s="802"/>
      <c r="BX4" s="802"/>
      <c r="BY4" s="802"/>
      <c r="BZ4" s="802"/>
      <c r="CA4" s="802"/>
      <c r="CB4" s="802"/>
      <c r="CD4" s="784" t="s">
        <v>222</v>
      </c>
      <c r="CE4" s="785"/>
      <c r="CF4" s="785"/>
      <c r="CG4" s="785"/>
      <c r="CH4" s="785"/>
      <c r="CI4" s="785"/>
      <c r="CJ4" s="785"/>
      <c r="CK4" s="785"/>
      <c r="CL4" s="785"/>
      <c r="CM4" s="785"/>
      <c r="CN4" s="785"/>
      <c r="CO4" s="785"/>
      <c r="CP4" s="785"/>
      <c r="CQ4" s="785"/>
      <c r="CR4" s="785"/>
      <c r="CS4" s="785"/>
      <c r="CT4" s="785"/>
      <c r="CU4" s="785"/>
      <c r="CV4" s="785"/>
      <c r="CW4" s="785"/>
      <c r="CX4" s="785"/>
      <c r="CY4" s="785"/>
      <c r="CZ4" s="785"/>
      <c r="DA4" s="785"/>
      <c r="DB4" s="785"/>
      <c r="DC4" s="785"/>
      <c r="DD4" s="785"/>
      <c r="DE4" s="785"/>
      <c r="DF4" s="785"/>
      <c r="DG4" s="785"/>
      <c r="DH4" s="785"/>
      <c r="DI4" s="785"/>
      <c r="DJ4" s="785"/>
      <c r="DK4" s="785"/>
      <c r="DL4" s="785"/>
      <c r="DM4" s="785"/>
      <c r="DN4" s="785"/>
      <c r="DO4" s="785"/>
      <c r="DP4" s="785"/>
      <c r="DQ4" s="785"/>
      <c r="DR4" s="785"/>
      <c r="DS4" s="785"/>
      <c r="DT4" s="785"/>
      <c r="DU4" s="785"/>
      <c r="DV4" s="785"/>
      <c r="DW4" s="785"/>
      <c r="DX4" s="785"/>
      <c r="DY4" s="785"/>
      <c r="DZ4" s="785"/>
      <c r="EA4" s="785"/>
      <c r="EB4" s="785"/>
      <c r="EC4" s="786"/>
    </row>
    <row r="5" spans="2:143" s="230" customFormat="1" ht="11.25" customHeight="1" x14ac:dyDescent="0.15">
      <c r="B5" s="746" t="s">
        <v>223</v>
      </c>
      <c r="C5" s="747"/>
      <c r="D5" s="747"/>
      <c r="E5" s="747"/>
      <c r="F5" s="747"/>
      <c r="G5" s="747"/>
      <c r="H5" s="747"/>
      <c r="I5" s="747"/>
      <c r="J5" s="747"/>
      <c r="K5" s="747"/>
      <c r="L5" s="747"/>
      <c r="M5" s="747"/>
      <c r="N5" s="747"/>
      <c r="O5" s="747"/>
      <c r="P5" s="747"/>
      <c r="Q5" s="748"/>
      <c r="R5" s="735">
        <v>2552837</v>
      </c>
      <c r="S5" s="736"/>
      <c r="T5" s="736"/>
      <c r="U5" s="736"/>
      <c r="V5" s="736"/>
      <c r="W5" s="736"/>
      <c r="X5" s="736"/>
      <c r="Y5" s="779"/>
      <c r="Z5" s="797">
        <v>12.7</v>
      </c>
      <c r="AA5" s="797"/>
      <c r="AB5" s="797"/>
      <c r="AC5" s="797"/>
      <c r="AD5" s="798">
        <v>2485571</v>
      </c>
      <c r="AE5" s="798"/>
      <c r="AF5" s="798"/>
      <c r="AG5" s="798"/>
      <c r="AH5" s="798"/>
      <c r="AI5" s="798"/>
      <c r="AJ5" s="798"/>
      <c r="AK5" s="798"/>
      <c r="AL5" s="780">
        <v>31.2</v>
      </c>
      <c r="AM5" s="751"/>
      <c r="AN5" s="751"/>
      <c r="AO5" s="781"/>
      <c r="AP5" s="746" t="s">
        <v>224</v>
      </c>
      <c r="AQ5" s="747"/>
      <c r="AR5" s="747"/>
      <c r="AS5" s="747"/>
      <c r="AT5" s="747"/>
      <c r="AU5" s="747"/>
      <c r="AV5" s="747"/>
      <c r="AW5" s="747"/>
      <c r="AX5" s="747"/>
      <c r="AY5" s="747"/>
      <c r="AZ5" s="747"/>
      <c r="BA5" s="747"/>
      <c r="BB5" s="747"/>
      <c r="BC5" s="747"/>
      <c r="BD5" s="747"/>
      <c r="BE5" s="747"/>
      <c r="BF5" s="748"/>
      <c r="BG5" s="680">
        <v>2481140</v>
      </c>
      <c r="BH5" s="681"/>
      <c r="BI5" s="681"/>
      <c r="BJ5" s="681"/>
      <c r="BK5" s="681"/>
      <c r="BL5" s="681"/>
      <c r="BM5" s="681"/>
      <c r="BN5" s="682"/>
      <c r="BO5" s="713">
        <v>97.2</v>
      </c>
      <c r="BP5" s="713"/>
      <c r="BQ5" s="713"/>
      <c r="BR5" s="713"/>
      <c r="BS5" s="714">
        <v>1</v>
      </c>
      <c r="BT5" s="714"/>
      <c r="BU5" s="714"/>
      <c r="BV5" s="714"/>
      <c r="BW5" s="714"/>
      <c r="BX5" s="714"/>
      <c r="BY5" s="714"/>
      <c r="BZ5" s="714"/>
      <c r="CA5" s="714"/>
      <c r="CB5" s="777"/>
      <c r="CD5" s="784" t="s">
        <v>219</v>
      </c>
      <c r="CE5" s="785"/>
      <c r="CF5" s="785"/>
      <c r="CG5" s="785"/>
      <c r="CH5" s="785"/>
      <c r="CI5" s="785"/>
      <c r="CJ5" s="785"/>
      <c r="CK5" s="785"/>
      <c r="CL5" s="785"/>
      <c r="CM5" s="785"/>
      <c r="CN5" s="785"/>
      <c r="CO5" s="785"/>
      <c r="CP5" s="785"/>
      <c r="CQ5" s="786"/>
      <c r="CR5" s="784" t="s">
        <v>225</v>
      </c>
      <c r="CS5" s="785"/>
      <c r="CT5" s="785"/>
      <c r="CU5" s="785"/>
      <c r="CV5" s="785"/>
      <c r="CW5" s="785"/>
      <c r="CX5" s="785"/>
      <c r="CY5" s="786"/>
      <c r="CZ5" s="784" t="s">
        <v>217</v>
      </c>
      <c r="DA5" s="785"/>
      <c r="DB5" s="785"/>
      <c r="DC5" s="786"/>
      <c r="DD5" s="784" t="s">
        <v>226</v>
      </c>
      <c r="DE5" s="785"/>
      <c r="DF5" s="785"/>
      <c r="DG5" s="785"/>
      <c r="DH5" s="785"/>
      <c r="DI5" s="785"/>
      <c r="DJ5" s="785"/>
      <c r="DK5" s="785"/>
      <c r="DL5" s="785"/>
      <c r="DM5" s="785"/>
      <c r="DN5" s="785"/>
      <c r="DO5" s="785"/>
      <c r="DP5" s="786"/>
      <c r="DQ5" s="784" t="s">
        <v>227</v>
      </c>
      <c r="DR5" s="785"/>
      <c r="DS5" s="785"/>
      <c r="DT5" s="785"/>
      <c r="DU5" s="785"/>
      <c r="DV5" s="785"/>
      <c r="DW5" s="785"/>
      <c r="DX5" s="785"/>
      <c r="DY5" s="785"/>
      <c r="DZ5" s="785"/>
      <c r="EA5" s="785"/>
      <c r="EB5" s="785"/>
      <c r="EC5" s="786"/>
    </row>
    <row r="6" spans="2:143" ht="11.25" customHeight="1" x14ac:dyDescent="0.15">
      <c r="B6" s="677" t="s">
        <v>228</v>
      </c>
      <c r="C6" s="678"/>
      <c r="D6" s="678"/>
      <c r="E6" s="678"/>
      <c r="F6" s="678"/>
      <c r="G6" s="678"/>
      <c r="H6" s="678"/>
      <c r="I6" s="678"/>
      <c r="J6" s="678"/>
      <c r="K6" s="678"/>
      <c r="L6" s="678"/>
      <c r="M6" s="678"/>
      <c r="N6" s="678"/>
      <c r="O6" s="678"/>
      <c r="P6" s="678"/>
      <c r="Q6" s="679"/>
      <c r="R6" s="680">
        <v>184408</v>
      </c>
      <c r="S6" s="681"/>
      <c r="T6" s="681"/>
      <c r="U6" s="681"/>
      <c r="V6" s="681"/>
      <c r="W6" s="681"/>
      <c r="X6" s="681"/>
      <c r="Y6" s="682"/>
      <c r="Z6" s="713">
        <v>0.9</v>
      </c>
      <c r="AA6" s="713"/>
      <c r="AB6" s="713"/>
      <c r="AC6" s="713"/>
      <c r="AD6" s="714">
        <v>184408</v>
      </c>
      <c r="AE6" s="714"/>
      <c r="AF6" s="714"/>
      <c r="AG6" s="714"/>
      <c r="AH6" s="714"/>
      <c r="AI6" s="714"/>
      <c r="AJ6" s="714"/>
      <c r="AK6" s="714"/>
      <c r="AL6" s="683">
        <v>2.2999999999999998</v>
      </c>
      <c r="AM6" s="684"/>
      <c r="AN6" s="684"/>
      <c r="AO6" s="715"/>
      <c r="AP6" s="677" t="s">
        <v>229</v>
      </c>
      <c r="AQ6" s="678"/>
      <c r="AR6" s="678"/>
      <c r="AS6" s="678"/>
      <c r="AT6" s="678"/>
      <c r="AU6" s="678"/>
      <c r="AV6" s="678"/>
      <c r="AW6" s="678"/>
      <c r="AX6" s="678"/>
      <c r="AY6" s="678"/>
      <c r="AZ6" s="678"/>
      <c r="BA6" s="678"/>
      <c r="BB6" s="678"/>
      <c r="BC6" s="678"/>
      <c r="BD6" s="678"/>
      <c r="BE6" s="678"/>
      <c r="BF6" s="679"/>
      <c r="BG6" s="680">
        <v>2481140</v>
      </c>
      <c r="BH6" s="681"/>
      <c r="BI6" s="681"/>
      <c r="BJ6" s="681"/>
      <c r="BK6" s="681"/>
      <c r="BL6" s="681"/>
      <c r="BM6" s="681"/>
      <c r="BN6" s="682"/>
      <c r="BO6" s="713">
        <v>97.2</v>
      </c>
      <c r="BP6" s="713"/>
      <c r="BQ6" s="713"/>
      <c r="BR6" s="713"/>
      <c r="BS6" s="714">
        <v>1</v>
      </c>
      <c r="BT6" s="714"/>
      <c r="BU6" s="714"/>
      <c r="BV6" s="714"/>
      <c r="BW6" s="714"/>
      <c r="BX6" s="714"/>
      <c r="BY6" s="714"/>
      <c r="BZ6" s="714"/>
      <c r="CA6" s="714"/>
      <c r="CB6" s="777"/>
      <c r="CD6" s="738" t="s">
        <v>230</v>
      </c>
      <c r="CE6" s="739"/>
      <c r="CF6" s="739"/>
      <c r="CG6" s="739"/>
      <c r="CH6" s="739"/>
      <c r="CI6" s="739"/>
      <c r="CJ6" s="739"/>
      <c r="CK6" s="739"/>
      <c r="CL6" s="739"/>
      <c r="CM6" s="739"/>
      <c r="CN6" s="739"/>
      <c r="CO6" s="739"/>
      <c r="CP6" s="739"/>
      <c r="CQ6" s="740"/>
      <c r="CR6" s="680">
        <v>116390</v>
      </c>
      <c r="CS6" s="681"/>
      <c r="CT6" s="681"/>
      <c r="CU6" s="681"/>
      <c r="CV6" s="681"/>
      <c r="CW6" s="681"/>
      <c r="CX6" s="681"/>
      <c r="CY6" s="682"/>
      <c r="CZ6" s="780">
        <v>0.6</v>
      </c>
      <c r="DA6" s="751"/>
      <c r="DB6" s="751"/>
      <c r="DC6" s="783"/>
      <c r="DD6" s="686" t="s">
        <v>231</v>
      </c>
      <c r="DE6" s="681"/>
      <c r="DF6" s="681"/>
      <c r="DG6" s="681"/>
      <c r="DH6" s="681"/>
      <c r="DI6" s="681"/>
      <c r="DJ6" s="681"/>
      <c r="DK6" s="681"/>
      <c r="DL6" s="681"/>
      <c r="DM6" s="681"/>
      <c r="DN6" s="681"/>
      <c r="DO6" s="681"/>
      <c r="DP6" s="682"/>
      <c r="DQ6" s="686">
        <v>116390</v>
      </c>
      <c r="DR6" s="681"/>
      <c r="DS6" s="681"/>
      <c r="DT6" s="681"/>
      <c r="DU6" s="681"/>
      <c r="DV6" s="681"/>
      <c r="DW6" s="681"/>
      <c r="DX6" s="681"/>
      <c r="DY6" s="681"/>
      <c r="DZ6" s="681"/>
      <c r="EA6" s="681"/>
      <c r="EB6" s="681"/>
      <c r="EC6" s="727"/>
    </row>
    <row r="7" spans="2:143" ht="11.25" customHeight="1" x14ac:dyDescent="0.15">
      <c r="B7" s="677" t="s">
        <v>232</v>
      </c>
      <c r="C7" s="678"/>
      <c r="D7" s="678"/>
      <c r="E7" s="678"/>
      <c r="F7" s="678"/>
      <c r="G7" s="678"/>
      <c r="H7" s="678"/>
      <c r="I7" s="678"/>
      <c r="J7" s="678"/>
      <c r="K7" s="678"/>
      <c r="L7" s="678"/>
      <c r="M7" s="678"/>
      <c r="N7" s="678"/>
      <c r="O7" s="678"/>
      <c r="P7" s="678"/>
      <c r="Q7" s="679"/>
      <c r="R7" s="680">
        <v>1723</v>
      </c>
      <c r="S7" s="681"/>
      <c r="T7" s="681"/>
      <c r="U7" s="681"/>
      <c r="V7" s="681"/>
      <c r="W7" s="681"/>
      <c r="X7" s="681"/>
      <c r="Y7" s="682"/>
      <c r="Z7" s="713">
        <v>0</v>
      </c>
      <c r="AA7" s="713"/>
      <c r="AB7" s="713"/>
      <c r="AC7" s="713"/>
      <c r="AD7" s="714">
        <v>1723</v>
      </c>
      <c r="AE7" s="714"/>
      <c r="AF7" s="714"/>
      <c r="AG7" s="714"/>
      <c r="AH7" s="714"/>
      <c r="AI7" s="714"/>
      <c r="AJ7" s="714"/>
      <c r="AK7" s="714"/>
      <c r="AL7" s="683">
        <v>0</v>
      </c>
      <c r="AM7" s="684"/>
      <c r="AN7" s="684"/>
      <c r="AO7" s="715"/>
      <c r="AP7" s="677" t="s">
        <v>233</v>
      </c>
      <c r="AQ7" s="678"/>
      <c r="AR7" s="678"/>
      <c r="AS7" s="678"/>
      <c r="AT7" s="678"/>
      <c r="AU7" s="678"/>
      <c r="AV7" s="678"/>
      <c r="AW7" s="678"/>
      <c r="AX7" s="678"/>
      <c r="AY7" s="678"/>
      <c r="AZ7" s="678"/>
      <c r="BA7" s="678"/>
      <c r="BB7" s="678"/>
      <c r="BC7" s="678"/>
      <c r="BD7" s="678"/>
      <c r="BE7" s="678"/>
      <c r="BF7" s="679"/>
      <c r="BG7" s="680">
        <v>933589</v>
      </c>
      <c r="BH7" s="681"/>
      <c r="BI7" s="681"/>
      <c r="BJ7" s="681"/>
      <c r="BK7" s="681"/>
      <c r="BL7" s="681"/>
      <c r="BM7" s="681"/>
      <c r="BN7" s="682"/>
      <c r="BO7" s="713">
        <v>36.6</v>
      </c>
      <c r="BP7" s="713"/>
      <c r="BQ7" s="713"/>
      <c r="BR7" s="713"/>
      <c r="BS7" s="714">
        <v>1</v>
      </c>
      <c r="BT7" s="714"/>
      <c r="BU7" s="714"/>
      <c r="BV7" s="714"/>
      <c r="BW7" s="714"/>
      <c r="BX7" s="714"/>
      <c r="BY7" s="714"/>
      <c r="BZ7" s="714"/>
      <c r="CA7" s="714"/>
      <c r="CB7" s="777"/>
      <c r="CD7" s="719" t="s">
        <v>234</v>
      </c>
      <c r="CE7" s="720"/>
      <c r="CF7" s="720"/>
      <c r="CG7" s="720"/>
      <c r="CH7" s="720"/>
      <c r="CI7" s="720"/>
      <c r="CJ7" s="720"/>
      <c r="CK7" s="720"/>
      <c r="CL7" s="720"/>
      <c r="CM7" s="720"/>
      <c r="CN7" s="720"/>
      <c r="CO7" s="720"/>
      <c r="CP7" s="720"/>
      <c r="CQ7" s="721"/>
      <c r="CR7" s="680">
        <v>6345446</v>
      </c>
      <c r="CS7" s="681"/>
      <c r="CT7" s="681"/>
      <c r="CU7" s="681"/>
      <c r="CV7" s="681"/>
      <c r="CW7" s="681"/>
      <c r="CX7" s="681"/>
      <c r="CY7" s="682"/>
      <c r="CZ7" s="713">
        <v>33</v>
      </c>
      <c r="DA7" s="713"/>
      <c r="DB7" s="713"/>
      <c r="DC7" s="713"/>
      <c r="DD7" s="686">
        <v>62667</v>
      </c>
      <c r="DE7" s="681"/>
      <c r="DF7" s="681"/>
      <c r="DG7" s="681"/>
      <c r="DH7" s="681"/>
      <c r="DI7" s="681"/>
      <c r="DJ7" s="681"/>
      <c r="DK7" s="681"/>
      <c r="DL7" s="681"/>
      <c r="DM7" s="681"/>
      <c r="DN7" s="681"/>
      <c r="DO7" s="681"/>
      <c r="DP7" s="682"/>
      <c r="DQ7" s="686">
        <v>2324985</v>
      </c>
      <c r="DR7" s="681"/>
      <c r="DS7" s="681"/>
      <c r="DT7" s="681"/>
      <c r="DU7" s="681"/>
      <c r="DV7" s="681"/>
      <c r="DW7" s="681"/>
      <c r="DX7" s="681"/>
      <c r="DY7" s="681"/>
      <c r="DZ7" s="681"/>
      <c r="EA7" s="681"/>
      <c r="EB7" s="681"/>
      <c r="EC7" s="727"/>
    </row>
    <row r="8" spans="2:143" ht="11.25" customHeight="1" x14ac:dyDescent="0.15">
      <c r="B8" s="677" t="s">
        <v>235</v>
      </c>
      <c r="C8" s="678"/>
      <c r="D8" s="678"/>
      <c r="E8" s="678"/>
      <c r="F8" s="678"/>
      <c r="G8" s="678"/>
      <c r="H8" s="678"/>
      <c r="I8" s="678"/>
      <c r="J8" s="678"/>
      <c r="K8" s="678"/>
      <c r="L8" s="678"/>
      <c r="M8" s="678"/>
      <c r="N8" s="678"/>
      <c r="O8" s="678"/>
      <c r="P8" s="678"/>
      <c r="Q8" s="679"/>
      <c r="R8" s="680">
        <v>7592</v>
      </c>
      <c r="S8" s="681"/>
      <c r="T8" s="681"/>
      <c r="U8" s="681"/>
      <c r="V8" s="681"/>
      <c r="W8" s="681"/>
      <c r="X8" s="681"/>
      <c r="Y8" s="682"/>
      <c r="Z8" s="713">
        <v>0</v>
      </c>
      <c r="AA8" s="713"/>
      <c r="AB8" s="713"/>
      <c r="AC8" s="713"/>
      <c r="AD8" s="714">
        <v>7592</v>
      </c>
      <c r="AE8" s="714"/>
      <c r="AF8" s="714"/>
      <c r="AG8" s="714"/>
      <c r="AH8" s="714"/>
      <c r="AI8" s="714"/>
      <c r="AJ8" s="714"/>
      <c r="AK8" s="714"/>
      <c r="AL8" s="683">
        <v>0.1</v>
      </c>
      <c r="AM8" s="684"/>
      <c r="AN8" s="684"/>
      <c r="AO8" s="715"/>
      <c r="AP8" s="677" t="s">
        <v>236</v>
      </c>
      <c r="AQ8" s="678"/>
      <c r="AR8" s="678"/>
      <c r="AS8" s="678"/>
      <c r="AT8" s="678"/>
      <c r="AU8" s="678"/>
      <c r="AV8" s="678"/>
      <c r="AW8" s="678"/>
      <c r="AX8" s="678"/>
      <c r="AY8" s="678"/>
      <c r="AZ8" s="678"/>
      <c r="BA8" s="678"/>
      <c r="BB8" s="678"/>
      <c r="BC8" s="678"/>
      <c r="BD8" s="678"/>
      <c r="BE8" s="678"/>
      <c r="BF8" s="679"/>
      <c r="BG8" s="680">
        <v>36207</v>
      </c>
      <c r="BH8" s="681"/>
      <c r="BI8" s="681"/>
      <c r="BJ8" s="681"/>
      <c r="BK8" s="681"/>
      <c r="BL8" s="681"/>
      <c r="BM8" s="681"/>
      <c r="BN8" s="682"/>
      <c r="BO8" s="713">
        <v>1.4</v>
      </c>
      <c r="BP8" s="713"/>
      <c r="BQ8" s="713"/>
      <c r="BR8" s="713"/>
      <c r="BS8" s="686" t="s">
        <v>231</v>
      </c>
      <c r="BT8" s="681"/>
      <c r="BU8" s="681"/>
      <c r="BV8" s="681"/>
      <c r="BW8" s="681"/>
      <c r="BX8" s="681"/>
      <c r="BY8" s="681"/>
      <c r="BZ8" s="681"/>
      <c r="CA8" s="681"/>
      <c r="CB8" s="727"/>
      <c r="CD8" s="719" t="s">
        <v>237</v>
      </c>
      <c r="CE8" s="720"/>
      <c r="CF8" s="720"/>
      <c r="CG8" s="720"/>
      <c r="CH8" s="720"/>
      <c r="CI8" s="720"/>
      <c r="CJ8" s="720"/>
      <c r="CK8" s="720"/>
      <c r="CL8" s="720"/>
      <c r="CM8" s="720"/>
      <c r="CN8" s="720"/>
      <c r="CO8" s="720"/>
      <c r="CP8" s="720"/>
      <c r="CQ8" s="721"/>
      <c r="CR8" s="680">
        <v>3429420</v>
      </c>
      <c r="CS8" s="681"/>
      <c r="CT8" s="681"/>
      <c r="CU8" s="681"/>
      <c r="CV8" s="681"/>
      <c r="CW8" s="681"/>
      <c r="CX8" s="681"/>
      <c r="CY8" s="682"/>
      <c r="CZ8" s="713">
        <v>17.8</v>
      </c>
      <c r="DA8" s="713"/>
      <c r="DB8" s="713"/>
      <c r="DC8" s="713"/>
      <c r="DD8" s="686">
        <v>39681</v>
      </c>
      <c r="DE8" s="681"/>
      <c r="DF8" s="681"/>
      <c r="DG8" s="681"/>
      <c r="DH8" s="681"/>
      <c r="DI8" s="681"/>
      <c r="DJ8" s="681"/>
      <c r="DK8" s="681"/>
      <c r="DL8" s="681"/>
      <c r="DM8" s="681"/>
      <c r="DN8" s="681"/>
      <c r="DO8" s="681"/>
      <c r="DP8" s="682"/>
      <c r="DQ8" s="686">
        <v>1960341</v>
      </c>
      <c r="DR8" s="681"/>
      <c r="DS8" s="681"/>
      <c r="DT8" s="681"/>
      <c r="DU8" s="681"/>
      <c r="DV8" s="681"/>
      <c r="DW8" s="681"/>
      <c r="DX8" s="681"/>
      <c r="DY8" s="681"/>
      <c r="DZ8" s="681"/>
      <c r="EA8" s="681"/>
      <c r="EB8" s="681"/>
      <c r="EC8" s="727"/>
    </row>
    <row r="9" spans="2:143" ht="11.25" customHeight="1" x14ac:dyDescent="0.15">
      <c r="B9" s="677" t="s">
        <v>238</v>
      </c>
      <c r="C9" s="678"/>
      <c r="D9" s="678"/>
      <c r="E9" s="678"/>
      <c r="F9" s="678"/>
      <c r="G9" s="678"/>
      <c r="H9" s="678"/>
      <c r="I9" s="678"/>
      <c r="J9" s="678"/>
      <c r="K9" s="678"/>
      <c r="L9" s="678"/>
      <c r="M9" s="678"/>
      <c r="N9" s="678"/>
      <c r="O9" s="678"/>
      <c r="P9" s="678"/>
      <c r="Q9" s="679"/>
      <c r="R9" s="680">
        <v>8732</v>
      </c>
      <c r="S9" s="681"/>
      <c r="T9" s="681"/>
      <c r="U9" s="681"/>
      <c r="V9" s="681"/>
      <c r="W9" s="681"/>
      <c r="X9" s="681"/>
      <c r="Y9" s="682"/>
      <c r="Z9" s="713">
        <v>0</v>
      </c>
      <c r="AA9" s="713"/>
      <c r="AB9" s="713"/>
      <c r="AC9" s="713"/>
      <c r="AD9" s="714">
        <v>8732</v>
      </c>
      <c r="AE9" s="714"/>
      <c r="AF9" s="714"/>
      <c r="AG9" s="714"/>
      <c r="AH9" s="714"/>
      <c r="AI9" s="714"/>
      <c r="AJ9" s="714"/>
      <c r="AK9" s="714"/>
      <c r="AL9" s="683">
        <v>0.1</v>
      </c>
      <c r="AM9" s="684"/>
      <c r="AN9" s="684"/>
      <c r="AO9" s="715"/>
      <c r="AP9" s="677" t="s">
        <v>239</v>
      </c>
      <c r="AQ9" s="678"/>
      <c r="AR9" s="678"/>
      <c r="AS9" s="678"/>
      <c r="AT9" s="678"/>
      <c r="AU9" s="678"/>
      <c r="AV9" s="678"/>
      <c r="AW9" s="678"/>
      <c r="AX9" s="678"/>
      <c r="AY9" s="678"/>
      <c r="AZ9" s="678"/>
      <c r="BA9" s="678"/>
      <c r="BB9" s="678"/>
      <c r="BC9" s="678"/>
      <c r="BD9" s="678"/>
      <c r="BE9" s="678"/>
      <c r="BF9" s="679"/>
      <c r="BG9" s="680">
        <v>725865</v>
      </c>
      <c r="BH9" s="681"/>
      <c r="BI9" s="681"/>
      <c r="BJ9" s="681"/>
      <c r="BK9" s="681"/>
      <c r="BL9" s="681"/>
      <c r="BM9" s="681"/>
      <c r="BN9" s="682"/>
      <c r="BO9" s="713">
        <v>28.4</v>
      </c>
      <c r="BP9" s="713"/>
      <c r="BQ9" s="713"/>
      <c r="BR9" s="713"/>
      <c r="BS9" s="686" t="s">
        <v>231</v>
      </c>
      <c r="BT9" s="681"/>
      <c r="BU9" s="681"/>
      <c r="BV9" s="681"/>
      <c r="BW9" s="681"/>
      <c r="BX9" s="681"/>
      <c r="BY9" s="681"/>
      <c r="BZ9" s="681"/>
      <c r="CA9" s="681"/>
      <c r="CB9" s="727"/>
      <c r="CD9" s="719" t="s">
        <v>240</v>
      </c>
      <c r="CE9" s="720"/>
      <c r="CF9" s="720"/>
      <c r="CG9" s="720"/>
      <c r="CH9" s="720"/>
      <c r="CI9" s="720"/>
      <c r="CJ9" s="720"/>
      <c r="CK9" s="720"/>
      <c r="CL9" s="720"/>
      <c r="CM9" s="720"/>
      <c r="CN9" s="720"/>
      <c r="CO9" s="720"/>
      <c r="CP9" s="720"/>
      <c r="CQ9" s="721"/>
      <c r="CR9" s="680">
        <v>980786</v>
      </c>
      <c r="CS9" s="681"/>
      <c r="CT9" s="681"/>
      <c r="CU9" s="681"/>
      <c r="CV9" s="681"/>
      <c r="CW9" s="681"/>
      <c r="CX9" s="681"/>
      <c r="CY9" s="682"/>
      <c r="CZ9" s="713">
        <v>5.0999999999999996</v>
      </c>
      <c r="DA9" s="713"/>
      <c r="DB9" s="713"/>
      <c r="DC9" s="713"/>
      <c r="DD9" s="686">
        <v>102063</v>
      </c>
      <c r="DE9" s="681"/>
      <c r="DF9" s="681"/>
      <c r="DG9" s="681"/>
      <c r="DH9" s="681"/>
      <c r="DI9" s="681"/>
      <c r="DJ9" s="681"/>
      <c r="DK9" s="681"/>
      <c r="DL9" s="681"/>
      <c r="DM9" s="681"/>
      <c r="DN9" s="681"/>
      <c r="DO9" s="681"/>
      <c r="DP9" s="682"/>
      <c r="DQ9" s="686">
        <v>642144</v>
      </c>
      <c r="DR9" s="681"/>
      <c r="DS9" s="681"/>
      <c r="DT9" s="681"/>
      <c r="DU9" s="681"/>
      <c r="DV9" s="681"/>
      <c r="DW9" s="681"/>
      <c r="DX9" s="681"/>
      <c r="DY9" s="681"/>
      <c r="DZ9" s="681"/>
      <c r="EA9" s="681"/>
      <c r="EB9" s="681"/>
      <c r="EC9" s="727"/>
    </row>
    <row r="10" spans="2:143" ht="11.25" customHeight="1" x14ac:dyDescent="0.15">
      <c r="B10" s="677" t="s">
        <v>241</v>
      </c>
      <c r="C10" s="678"/>
      <c r="D10" s="678"/>
      <c r="E10" s="678"/>
      <c r="F10" s="678"/>
      <c r="G10" s="678"/>
      <c r="H10" s="678"/>
      <c r="I10" s="678"/>
      <c r="J10" s="678"/>
      <c r="K10" s="678"/>
      <c r="L10" s="678"/>
      <c r="M10" s="678"/>
      <c r="N10" s="678"/>
      <c r="O10" s="678"/>
      <c r="P10" s="678"/>
      <c r="Q10" s="679"/>
      <c r="R10" s="680" t="s">
        <v>231</v>
      </c>
      <c r="S10" s="681"/>
      <c r="T10" s="681"/>
      <c r="U10" s="681"/>
      <c r="V10" s="681"/>
      <c r="W10" s="681"/>
      <c r="X10" s="681"/>
      <c r="Y10" s="682"/>
      <c r="Z10" s="713" t="s">
        <v>129</v>
      </c>
      <c r="AA10" s="713"/>
      <c r="AB10" s="713"/>
      <c r="AC10" s="713"/>
      <c r="AD10" s="714" t="s">
        <v>231</v>
      </c>
      <c r="AE10" s="714"/>
      <c r="AF10" s="714"/>
      <c r="AG10" s="714"/>
      <c r="AH10" s="714"/>
      <c r="AI10" s="714"/>
      <c r="AJ10" s="714"/>
      <c r="AK10" s="714"/>
      <c r="AL10" s="683" t="s">
        <v>231</v>
      </c>
      <c r="AM10" s="684"/>
      <c r="AN10" s="684"/>
      <c r="AO10" s="715"/>
      <c r="AP10" s="677" t="s">
        <v>242</v>
      </c>
      <c r="AQ10" s="678"/>
      <c r="AR10" s="678"/>
      <c r="AS10" s="678"/>
      <c r="AT10" s="678"/>
      <c r="AU10" s="678"/>
      <c r="AV10" s="678"/>
      <c r="AW10" s="678"/>
      <c r="AX10" s="678"/>
      <c r="AY10" s="678"/>
      <c r="AZ10" s="678"/>
      <c r="BA10" s="678"/>
      <c r="BB10" s="678"/>
      <c r="BC10" s="678"/>
      <c r="BD10" s="678"/>
      <c r="BE10" s="678"/>
      <c r="BF10" s="679"/>
      <c r="BG10" s="680">
        <v>68063</v>
      </c>
      <c r="BH10" s="681"/>
      <c r="BI10" s="681"/>
      <c r="BJ10" s="681"/>
      <c r="BK10" s="681"/>
      <c r="BL10" s="681"/>
      <c r="BM10" s="681"/>
      <c r="BN10" s="682"/>
      <c r="BO10" s="713">
        <v>2.7</v>
      </c>
      <c r="BP10" s="713"/>
      <c r="BQ10" s="713"/>
      <c r="BR10" s="713"/>
      <c r="BS10" s="686" t="s">
        <v>129</v>
      </c>
      <c r="BT10" s="681"/>
      <c r="BU10" s="681"/>
      <c r="BV10" s="681"/>
      <c r="BW10" s="681"/>
      <c r="BX10" s="681"/>
      <c r="BY10" s="681"/>
      <c r="BZ10" s="681"/>
      <c r="CA10" s="681"/>
      <c r="CB10" s="727"/>
      <c r="CD10" s="719" t="s">
        <v>243</v>
      </c>
      <c r="CE10" s="720"/>
      <c r="CF10" s="720"/>
      <c r="CG10" s="720"/>
      <c r="CH10" s="720"/>
      <c r="CI10" s="720"/>
      <c r="CJ10" s="720"/>
      <c r="CK10" s="720"/>
      <c r="CL10" s="720"/>
      <c r="CM10" s="720"/>
      <c r="CN10" s="720"/>
      <c r="CO10" s="720"/>
      <c r="CP10" s="720"/>
      <c r="CQ10" s="721"/>
      <c r="CR10" s="680">
        <v>19006</v>
      </c>
      <c r="CS10" s="681"/>
      <c r="CT10" s="681"/>
      <c r="CU10" s="681"/>
      <c r="CV10" s="681"/>
      <c r="CW10" s="681"/>
      <c r="CX10" s="681"/>
      <c r="CY10" s="682"/>
      <c r="CZ10" s="713">
        <v>0.1</v>
      </c>
      <c r="DA10" s="713"/>
      <c r="DB10" s="713"/>
      <c r="DC10" s="713"/>
      <c r="DD10" s="686" t="s">
        <v>231</v>
      </c>
      <c r="DE10" s="681"/>
      <c r="DF10" s="681"/>
      <c r="DG10" s="681"/>
      <c r="DH10" s="681"/>
      <c r="DI10" s="681"/>
      <c r="DJ10" s="681"/>
      <c r="DK10" s="681"/>
      <c r="DL10" s="681"/>
      <c r="DM10" s="681"/>
      <c r="DN10" s="681"/>
      <c r="DO10" s="681"/>
      <c r="DP10" s="682"/>
      <c r="DQ10" s="686">
        <v>13918</v>
      </c>
      <c r="DR10" s="681"/>
      <c r="DS10" s="681"/>
      <c r="DT10" s="681"/>
      <c r="DU10" s="681"/>
      <c r="DV10" s="681"/>
      <c r="DW10" s="681"/>
      <c r="DX10" s="681"/>
      <c r="DY10" s="681"/>
      <c r="DZ10" s="681"/>
      <c r="EA10" s="681"/>
      <c r="EB10" s="681"/>
      <c r="EC10" s="727"/>
    </row>
    <row r="11" spans="2:143" ht="11.25" customHeight="1" x14ac:dyDescent="0.15">
      <c r="B11" s="677" t="s">
        <v>244</v>
      </c>
      <c r="C11" s="678"/>
      <c r="D11" s="678"/>
      <c r="E11" s="678"/>
      <c r="F11" s="678"/>
      <c r="G11" s="678"/>
      <c r="H11" s="678"/>
      <c r="I11" s="678"/>
      <c r="J11" s="678"/>
      <c r="K11" s="678"/>
      <c r="L11" s="678"/>
      <c r="M11" s="678"/>
      <c r="N11" s="678"/>
      <c r="O11" s="678"/>
      <c r="P11" s="678"/>
      <c r="Q11" s="679"/>
      <c r="R11" s="680">
        <v>487276</v>
      </c>
      <c r="S11" s="681"/>
      <c r="T11" s="681"/>
      <c r="U11" s="681"/>
      <c r="V11" s="681"/>
      <c r="W11" s="681"/>
      <c r="X11" s="681"/>
      <c r="Y11" s="682"/>
      <c r="Z11" s="683">
        <v>2.4</v>
      </c>
      <c r="AA11" s="684"/>
      <c r="AB11" s="684"/>
      <c r="AC11" s="685"/>
      <c r="AD11" s="686">
        <v>487276</v>
      </c>
      <c r="AE11" s="681"/>
      <c r="AF11" s="681"/>
      <c r="AG11" s="681"/>
      <c r="AH11" s="681"/>
      <c r="AI11" s="681"/>
      <c r="AJ11" s="681"/>
      <c r="AK11" s="682"/>
      <c r="AL11" s="683">
        <v>6.1</v>
      </c>
      <c r="AM11" s="684"/>
      <c r="AN11" s="684"/>
      <c r="AO11" s="715"/>
      <c r="AP11" s="677" t="s">
        <v>245</v>
      </c>
      <c r="AQ11" s="678"/>
      <c r="AR11" s="678"/>
      <c r="AS11" s="678"/>
      <c r="AT11" s="678"/>
      <c r="AU11" s="678"/>
      <c r="AV11" s="678"/>
      <c r="AW11" s="678"/>
      <c r="AX11" s="678"/>
      <c r="AY11" s="678"/>
      <c r="AZ11" s="678"/>
      <c r="BA11" s="678"/>
      <c r="BB11" s="678"/>
      <c r="BC11" s="678"/>
      <c r="BD11" s="678"/>
      <c r="BE11" s="678"/>
      <c r="BF11" s="679"/>
      <c r="BG11" s="680">
        <v>103454</v>
      </c>
      <c r="BH11" s="681"/>
      <c r="BI11" s="681"/>
      <c r="BJ11" s="681"/>
      <c r="BK11" s="681"/>
      <c r="BL11" s="681"/>
      <c r="BM11" s="681"/>
      <c r="BN11" s="682"/>
      <c r="BO11" s="713">
        <v>4.0999999999999996</v>
      </c>
      <c r="BP11" s="713"/>
      <c r="BQ11" s="713"/>
      <c r="BR11" s="713"/>
      <c r="BS11" s="686">
        <v>1</v>
      </c>
      <c r="BT11" s="681"/>
      <c r="BU11" s="681"/>
      <c r="BV11" s="681"/>
      <c r="BW11" s="681"/>
      <c r="BX11" s="681"/>
      <c r="BY11" s="681"/>
      <c r="BZ11" s="681"/>
      <c r="CA11" s="681"/>
      <c r="CB11" s="727"/>
      <c r="CD11" s="719" t="s">
        <v>246</v>
      </c>
      <c r="CE11" s="720"/>
      <c r="CF11" s="720"/>
      <c r="CG11" s="720"/>
      <c r="CH11" s="720"/>
      <c r="CI11" s="720"/>
      <c r="CJ11" s="720"/>
      <c r="CK11" s="720"/>
      <c r="CL11" s="720"/>
      <c r="CM11" s="720"/>
      <c r="CN11" s="720"/>
      <c r="CO11" s="720"/>
      <c r="CP11" s="720"/>
      <c r="CQ11" s="721"/>
      <c r="CR11" s="680">
        <v>596293</v>
      </c>
      <c r="CS11" s="681"/>
      <c r="CT11" s="681"/>
      <c r="CU11" s="681"/>
      <c r="CV11" s="681"/>
      <c r="CW11" s="681"/>
      <c r="CX11" s="681"/>
      <c r="CY11" s="682"/>
      <c r="CZ11" s="713">
        <v>3.1</v>
      </c>
      <c r="DA11" s="713"/>
      <c r="DB11" s="713"/>
      <c r="DC11" s="713"/>
      <c r="DD11" s="686">
        <v>49490</v>
      </c>
      <c r="DE11" s="681"/>
      <c r="DF11" s="681"/>
      <c r="DG11" s="681"/>
      <c r="DH11" s="681"/>
      <c r="DI11" s="681"/>
      <c r="DJ11" s="681"/>
      <c r="DK11" s="681"/>
      <c r="DL11" s="681"/>
      <c r="DM11" s="681"/>
      <c r="DN11" s="681"/>
      <c r="DO11" s="681"/>
      <c r="DP11" s="682"/>
      <c r="DQ11" s="686">
        <v>385668</v>
      </c>
      <c r="DR11" s="681"/>
      <c r="DS11" s="681"/>
      <c r="DT11" s="681"/>
      <c r="DU11" s="681"/>
      <c r="DV11" s="681"/>
      <c r="DW11" s="681"/>
      <c r="DX11" s="681"/>
      <c r="DY11" s="681"/>
      <c r="DZ11" s="681"/>
      <c r="EA11" s="681"/>
      <c r="EB11" s="681"/>
      <c r="EC11" s="727"/>
    </row>
    <row r="12" spans="2:143" ht="11.25" customHeight="1" x14ac:dyDescent="0.15">
      <c r="B12" s="677" t="s">
        <v>247</v>
      </c>
      <c r="C12" s="678"/>
      <c r="D12" s="678"/>
      <c r="E12" s="678"/>
      <c r="F12" s="678"/>
      <c r="G12" s="678"/>
      <c r="H12" s="678"/>
      <c r="I12" s="678"/>
      <c r="J12" s="678"/>
      <c r="K12" s="678"/>
      <c r="L12" s="678"/>
      <c r="M12" s="678"/>
      <c r="N12" s="678"/>
      <c r="O12" s="678"/>
      <c r="P12" s="678"/>
      <c r="Q12" s="679"/>
      <c r="R12" s="680" t="s">
        <v>129</v>
      </c>
      <c r="S12" s="681"/>
      <c r="T12" s="681"/>
      <c r="U12" s="681"/>
      <c r="V12" s="681"/>
      <c r="W12" s="681"/>
      <c r="X12" s="681"/>
      <c r="Y12" s="682"/>
      <c r="Z12" s="713" t="s">
        <v>231</v>
      </c>
      <c r="AA12" s="713"/>
      <c r="AB12" s="713"/>
      <c r="AC12" s="713"/>
      <c r="AD12" s="714" t="s">
        <v>231</v>
      </c>
      <c r="AE12" s="714"/>
      <c r="AF12" s="714"/>
      <c r="AG12" s="714"/>
      <c r="AH12" s="714"/>
      <c r="AI12" s="714"/>
      <c r="AJ12" s="714"/>
      <c r="AK12" s="714"/>
      <c r="AL12" s="683" t="s">
        <v>231</v>
      </c>
      <c r="AM12" s="684"/>
      <c r="AN12" s="684"/>
      <c r="AO12" s="715"/>
      <c r="AP12" s="677" t="s">
        <v>248</v>
      </c>
      <c r="AQ12" s="678"/>
      <c r="AR12" s="678"/>
      <c r="AS12" s="678"/>
      <c r="AT12" s="678"/>
      <c r="AU12" s="678"/>
      <c r="AV12" s="678"/>
      <c r="AW12" s="678"/>
      <c r="AX12" s="678"/>
      <c r="AY12" s="678"/>
      <c r="AZ12" s="678"/>
      <c r="BA12" s="678"/>
      <c r="BB12" s="678"/>
      <c r="BC12" s="678"/>
      <c r="BD12" s="678"/>
      <c r="BE12" s="678"/>
      <c r="BF12" s="679"/>
      <c r="BG12" s="680">
        <v>1303223</v>
      </c>
      <c r="BH12" s="681"/>
      <c r="BI12" s="681"/>
      <c r="BJ12" s="681"/>
      <c r="BK12" s="681"/>
      <c r="BL12" s="681"/>
      <c r="BM12" s="681"/>
      <c r="BN12" s="682"/>
      <c r="BO12" s="713">
        <v>51</v>
      </c>
      <c r="BP12" s="713"/>
      <c r="BQ12" s="713"/>
      <c r="BR12" s="713"/>
      <c r="BS12" s="686" t="s">
        <v>231</v>
      </c>
      <c r="BT12" s="681"/>
      <c r="BU12" s="681"/>
      <c r="BV12" s="681"/>
      <c r="BW12" s="681"/>
      <c r="BX12" s="681"/>
      <c r="BY12" s="681"/>
      <c r="BZ12" s="681"/>
      <c r="CA12" s="681"/>
      <c r="CB12" s="727"/>
      <c r="CD12" s="719" t="s">
        <v>249</v>
      </c>
      <c r="CE12" s="720"/>
      <c r="CF12" s="720"/>
      <c r="CG12" s="720"/>
      <c r="CH12" s="720"/>
      <c r="CI12" s="720"/>
      <c r="CJ12" s="720"/>
      <c r="CK12" s="720"/>
      <c r="CL12" s="720"/>
      <c r="CM12" s="720"/>
      <c r="CN12" s="720"/>
      <c r="CO12" s="720"/>
      <c r="CP12" s="720"/>
      <c r="CQ12" s="721"/>
      <c r="CR12" s="680">
        <v>1327735</v>
      </c>
      <c r="CS12" s="681"/>
      <c r="CT12" s="681"/>
      <c r="CU12" s="681"/>
      <c r="CV12" s="681"/>
      <c r="CW12" s="681"/>
      <c r="CX12" s="681"/>
      <c r="CY12" s="682"/>
      <c r="CZ12" s="713">
        <v>6.9</v>
      </c>
      <c r="DA12" s="713"/>
      <c r="DB12" s="713"/>
      <c r="DC12" s="713"/>
      <c r="DD12" s="686">
        <v>129039</v>
      </c>
      <c r="DE12" s="681"/>
      <c r="DF12" s="681"/>
      <c r="DG12" s="681"/>
      <c r="DH12" s="681"/>
      <c r="DI12" s="681"/>
      <c r="DJ12" s="681"/>
      <c r="DK12" s="681"/>
      <c r="DL12" s="681"/>
      <c r="DM12" s="681"/>
      <c r="DN12" s="681"/>
      <c r="DO12" s="681"/>
      <c r="DP12" s="682"/>
      <c r="DQ12" s="686">
        <v>539998</v>
      </c>
      <c r="DR12" s="681"/>
      <c r="DS12" s="681"/>
      <c r="DT12" s="681"/>
      <c r="DU12" s="681"/>
      <c r="DV12" s="681"/>
      <c r="DW12" s="681"/>
      <c r="DX12" s="681"/>
      <c r="DY12" s="681"/>
      <c r="DZ12" s="681"/>
      <c r="EA12" s="681"/>
      <c r="EB12" s="681"/>
      <c r="EC12" s="727"/>
    </row>
    <row r="13" spans="2:143" ht="11.25" customHeight="1" x14ac:dyDescent="0.15">
      <c r="B13" s="677" t="s">
        <v>250</v>
      </c>
      <c r="C13" s="678"/>
      <c r="D13" s="678"/>
      <c r="E13" s="678"/>
      <c r="F13" s="678"/>
      <c r="G13" s="678"/>
      <c r="H13" s="678"/>
      <c r="I13" s="678"/>
      <c r="J13" s="678"/>
      <c r="K13" s="678"/>
      <c r="L13" s="678"/>
      <c r="M13" s="678"/>
      <c r="N13" s="678"/>
      <c r="O13" s="678"/>
      <c r="P13" s="678"/>
      <c r="Q13" s="679"/>
      <c r="R13" s="680" t="s">
        <v>129</v>
      </c>
      <c r="S13" s="681"/>
      <c r="T13" s="681"/>
      <c r="U13" s="681"/>
      <c r="V13" s="681"/>
      <c r="W13" s="681"/>
      <c r="X13" s="681"/>
      <c r="Y13" s="682"/>
      <c r="Z13" s="713" t="s">
        <v>231</v>
      </c>
      <c r="AA13" s="713"/>
      <c r="AB13" s="713"/>
      <c r="AC13" s="713"/>
      <c r="AD13" s="714" t="s">
        <v>231</v>
      </c>
      <c r="AE13" s="714"/>
      <c r="AF13" s="714"/>
      <c r="AG13" s="714"/>
      <c r="AH13" s="714"/>
      <c r="AI13" s="714"/>
      <c r="AJ13" s="714"/>
      <c r="AK13" s="714"/>
      <c r="AL13" s="683" t="s">
        <v>129</v>
      </c>
      <c r="AM13" s="684"/>
      <c r="AN13" s="684"/>
      <c r="AO13" s="715"/>
      <c r="AP13" s="677" t="s">
        <v>251</v>
      </c>
      <c r="AQ13" s="678"/>
      <c r="AR13" s="678"/>
      <c r="AS13" s="678"/>
      <c r="AT13" s="678"/>
      <c r="AU13" s="678"/>
      <c r="AV13" s="678"/>
      <c r="AW13" s="678"/>
      <c r="AX13" s="678"/>
      <c r="AY13" s="678"/>
      <c r="AZ13" s="678"/>
      <c r="BA13" s="678"/>
      <c r="BB13" s="678"/>
      <c r="BC13" s="678"/>
      <c r="BD13" s="678"/>
      <c r="BE13" s="678"/>
      <c r="BF13" s="679"/>
      <c r="BG13" s="680">
        <v>1286794</v>
      </c>
      <c r="BH13" s="681"/>
      <c r="BI13" s="681"/>
      <c r="BJ13" s="681"/>
      <c r="BK13" s="681"/>
      <c r="BL13" s="681"/>
      <c r="BM13" s="681"/>
      <c r="BN13" s="682"/>
      <c r="BO13" s="713">
        <v>50.4</v>
      </c>
      <c r="BP13" s="713"/>
      <c r="BQ13" s="713"/>
      <c r="BR13" s="713"/>
      <c r="BS13" s="686" t="s">
        <v>129</v>
      </c>
      <c r="BT13" s="681"/>
      <c r="BU13" s="681"/>
      <c r="BV13" s="681"/>
      <c r="BW13" s="681"/>
      <c r="BX13" s="681"/>
      <c r="BY13" s="681"/>
      <c r="BZ13" s="681"/>
      <c r="CA13" s="681"/>
      <c r="CB13" s="727"/>
      <c r="CD13" s="719" t="s">
        <v>252</v>
      </c>
      <c r="CE13" s="720"/>
      <c r="CF13" s="720"/>
      <c r="CG13" s="720"/>
      <c r="CH13" s="720"/>
      <c r="CI13" s="720"/>
      <c r="CJ13" s="720"/>
      <c r="CK13" s="720"/>
      <c r="CL13" s="720"/>
      <c r="CM13" s="720"/>
      <c r="CN13" s="720"/>
      <c r="CO13" s="720"/>
      <c r="CP13" s="720"/>
      <c r="CQ13" s="721"/>
      <c r="CR13" s="680">
        <v>2532504</v>
      </c>
      <c r="CS13" s="681"/>
      <c r="CT13" s="681"/>
      <c r="CU13" s="681"/>
      <c r="CV13" s="681"/>
      <c r="CW13" s="681"/>
      <c r="CX13" s="681"/>
      <c r="CY13" s="682"/>
      <c r="CZ13" s="713">
        <v>13.2</v>
      </c>
      <c r="DA13" s="713"/>
      <c r="DB13" s="713"/>
      <c r="DC13" s="713"/>
      <c r="DD13" s="686">
        <v>835643</v>
      </c>
      <c r="DE13" s="681"/>
      <c r="DF13" s="681"/>
      <c r="DG13" s="681"/>
      <c r="DH13" s="681"/>
      <c r="DI13" s="681"/>
      <c r="DJ13" s="681"/>
      <c r="DK13" s="681"/>
      <c r="DL13" s="681"/>
      <c r="DM13" s="681"/>
      <c r="DN13" s="681"/>
      <c r="DO13" s="681"/>
      <c r="DP13" s="682"/>
      <c r="DQ13" s="686">
        <v>1711991</v>
      </c>
      <c r="DR13" s="681"/>
      <c r="DS13" s="681"/>
      <c r="DT13" s="681"/>
      <c r="DU13" s="681"/>
      <c r="DV13" s="681"/>
      <c r="DW13" s="681"/>
      <c r="DX13" s="681"/>
      <c r="DY13" s="681"/>
      <c r="DZ13" s="681"/>
      <c r="EA13" s="681"/>
      <c r="EB13" s="681"/>
      <c r="EC13" s="727"/>
    </row>
    <row r="14" spans="2:143" ht="11.25" customHeight="1" x14ac:dyDescent="0.15">
      <c r="B14" s="677" t="s">
        <v>253</v>
      </c>
      <c r="C14" s="678"/>
      <c r="D14" s="678"/>
      <c r="E14" s="678"/>
      <c r="F14" s="678"/>
      <c r="G14" s="678"/>
      <c r="H14" s="678"/>
      <c r="I14" s="678"/>
      <c r="J14" s="678"/>
      <c r="K14" s="678"/>
      <c r="L14" s="678"/>
      <c r="M14" s="678"/>
      <c r="N14" s="678"/>
      <c r="O14" s="678"/>
      <c r="P14" s="678"/>
      <c r="Q14" s="679"/>
      <c r="R14" s="680" t="s">
        <v>231</v>
      </c>
      <c r="S14" s="681"/>
      <c r="T14" s="681"/>
      <c r="U14" s="681"/>
      <c r="V14" s="681"/>
      <c r="W14" s="681"/>
      <c r="X14" s="681"/>
      <c r="Y14" s="682"/>
      <c r="Z14" s="713" t="s">
        <v>231</v>
      </c>
      <c r="AA14" s="713"/>
      <c r="AB14" s="713"/>
      <c r="AC14" s="713"/>
      <c r="AD14" s="714" t="s">
        <v>231</v>
      </c>
      <c r="AE14" s="714"/>
      <c r="AF14" s="714"/>
      <c r="AG14" s="714"/>
      <c r="AH14" s="714"/>
      <c r="AI14" s="714"/>
      <c r="AJ14" s="714"/>
      <c r="AK14" s="714"/>
      <c r="AL14" s="683" t="s">
        <v>231</v>
      </c>
      <c r="AM14" s="684"/>
      <c r="AN14" s="684"/>
      <c r="AO14" s="715"/>
      <c r="AP14" s="677" t="s">
        <v>254</v>
      </c>
      <c r="AQ14" s="678"/>
      <c r="AR14" s="678"/>
      <c r="AS14" s="678"/>
      <c r="AT14" s="678"/>
      <c r="AU14" s="678"/>
      <c r="AV14" s="678"/>
      <c r="AW14" s="678"/>
      <c r="AX14" s="678"/>
      <c r="AY14" s="678"/>
      <c r="AZ14" s="678"/>
      <c r="BA14" s="678"/>
      <c r="BB14" s="678"/>
      <c r="BC14" s="678"/>
      <c r="BD14" s="678"/>
      <c r="BE14" s="678"/>
      <c r="BF14" s="679"/>
      <c r="BG14" s="680">
        <v>98715</v>
      </c>
      <c r="BH14" s="681"/>
      <c r="BI14" s="681"/>
      <c r="BJ14" s="681"/>
      <c r="BK14" s="681"/>
      <c r="BL14" s="681"/>
      <c r="BM14" s="681"/>
      <c r="BN14" s="682"/>
      <c r="BO14" s="713">
        <v>3.9</v>
      </c>
      <c r="BP14" s="713"/>
      <c r="BQ14" s="713"/>
      <c r="BR14" s="713"/>
      <c r="BS14" s="686" t="s">
        <v>231</v>
      </c>
      <c r="BT14" s="681"/>
      <c r="BU14" s="681"/>
      <c r="BV14" s="681"/>
      <c r="BW14" s="681"/>
      <c r="BX14" s="681"/>
      <c r="BY14" s="681"/>
      <c r="BZ14" s="681"/>
      <c r="CA14" s="681"/>
      <c r="CB14" s="727"/>
      <c r="CD14" s="719" t="s">
        <v>255</v>
      </c>
      <c r="CE14" s="720"/>
      <c r="CF14" s="720"/>
      <c r="CG14" s="720"/>
      <c r="CH14" s="720"/>
      <c r="CI14" s="720"/>
      <c r="CJ14" s="720"/>
      <c r="CK14" s="720"/>
      <c r="CL14" s="720"/>
      <c r="CM14" s="720"/>
      <c r="CN14" s="720"/>
      <c r="CO14" s="720"/>
      <c r="CP14" s="720"/>
      <c r="CQ14" s="721"/>
      <c r="CR14" s="680">
        <v>830916</v>
      </c>
      <c r="CS14" s="681"/>
      <c r="CT14" s="681"/>
      <c r="CU14" s="681"/>
      <c r="CV14" s="681"/>
      <c r="CW14" s="681"/>
      <c r="CX14" s="681"/>
      <c r="CY14" s="682"/>
      <c r="CZ14" s="713">
        <v>4.3</v>
      </c>
      <c r="DA14" s="713"/>
      <c r="DB14" s="713"/>
      <c r="DC14" s="713"/>
      <c r="DD14" s="686">
        <v>333853</v>
      </c>
      <c r="DE14" s="681"/>
      <c r="DF14" s="681"/>
      <c r="DG14" s="681"/>
      <c r="DH14" s="681"/>
      <c r="DI14" s="681"/>
      <c r="DJ14" s="681"/>
      <c r="DK14" s="681"/>
      <c r="DL14" s="681"/>
      <c r="DM14" s="681"/>
      <c r="DN14" s="681"/>
      <c r="DO14" s="681"/>
      <c r="DP14" s="682"/>
      <c r="DQ14" s="686">
        <v>482493</v>
      </c>
      <c r="DR14" s="681"/>
      <c r="DS14" s="681"/>
      <c r="DT14" s="681"/>
      <c r="DU14" s="681"/>
      <c r="DV14" s="681"/>
      <c r="DW14" s="681"/>
      <c r="DX14" s="681"/>
      <c r="DY14" s="681"/>
      <c r="DZ14" s="681"/>
      <c r="EA14" s="681"/>
      <c r="EB14" s="681"/>
      <c r="EC14" s="727"/>
    </row>
    <row r="15" spans="2:143" ht="11.25" customHeight="1" x14ac:dyDescent="0.15">
      <c r="B15" s="677" t="s">
        <v>256</v>
      </c>
      <c r="C15" s="678"/>
      <c r="D15" s="678"/>
      <c r="E15" s="678"/>
      <c r="F15" s="678"/>
      <c r="G15" s="678"/>
      <c r="H15" s="678"/>
      <c r="I15" s="678"/>
      <c r="J15" s="678"/>
      <c r="K15" s="678"/>
      <c r="L15" s="678"/>
      <c r="M15" s="678"/>
      <c r="N15" s="678"/>
      <c r="O15" s="678"/>
      <c r="P15" s="678"/>
      <c r="Q15" s="679"/>
      <c r="R15" s="680" t="s">
        <v>231</v>
      </c>
      <c r="S15" s="681"/>
      <c r="T15" s="681"/>
      <c r="U15" s="681"/>
      <c r="V15" s="681"/>
      <c r="W15" s="681"/>
      <c r="X15" s="681"/>
      <c r="Y15" s="682"/>
      <c r="Z15" s="713" t="s">
        <v>129</v>
      </c>
      <c r="AA15" s="713"/>
      <c r="AB15" s="713"/>
      <c r="AC15" s="713"/>
      <c r="AD15" s="714" t="s">
        <v>231</v>
      </c>
      <c r="AE15" s="714"/>
      <c r="AF15" s="714"/>
      <c r="AG15" s="714"/>
      <c r="AH15" s="714"/>
      <c r="AI15" s="714"/>
      <c r="AJ15" s="714"/>
      <c r="AK15" s="714"/>
      <c r="AL15" s="683" t="s">
        <v>231</v>
      </c>
      <c r="AM15" s="684"/>
      <c r="AN15" s="684"/>
      <c r="AO15" s="715"/>
      <c r="AP15" s="677" t="s">
        <v>257</v>
      </c>
      <c r="AQ15" s="678"/>
      <c r="AR15" s="678"/>
      <c r="AS15" s="678"/>
      <c r="AT15" s="678"/>
      <c r="AU15" s="678"/>
      <c r="AV15" s="678"/>
      <c r="AW15" s="678"/>
      <c r="AX15" s="678"/>
      <c r="AY15" s="678"/>
      <c r="AZ15" s="678"/>
      <c r="BA15" s="678"/>
      <c r="BB15" s="678"/>
      <c r="BC15" s="678"/>
      <c r="BD15" s="678"/>
      <c r="BE15" s="678"/>
      <c r="BF15" s="679"/>
      <c r="BG15" s="680">
        <v>145613</v>
      </c>
      <c r="BH15" s="681"/>
      <c r="BI15" s="681"/>
      <c r="BJ15" s="681"/>
      <c r="BK15" s="681"/>
      <c r="BL15" s="681"/>
      <c r="BM15" s="681"/>
      <c r="BN15" s="682"/>
      <c r="BO15" s="713">
        <v>5.7</v>
      </c>
      <c r="BP15" s="713"/>
      <c r="BQ15" s="713"/>
      <c r="BR15" s="713"/>
      <c r="BS15" s="686" t="s">
        <v>231</v>
      </c>
      <c r="BT15" s="681"/>
      <c r="BU15" s="681"/>
      <c r="BV15" s="681"/>
      <c r="BW15" s="681"/>
      <c r="BX15" s="681"/>
      <c r="BY15" s="681"/>
      <c r="BZ15" s="681"/>
      <c r="CA15" s="681"/>
      <c r="CB15" s="727"/>
      <c r="CD15" s="719" t="s">
        <v>258</v>
      </c>
      <c r="CE15" s="720"/>
      <c r="CF15" s="720"/>
      <c r="CG15" s="720"/>
      <c r="CH15" s="720"/>
      <c r="CI15" s="720"/>
      <c r="CJ15" s="720"/>
      <c r="CK15" s="720"/>
      <c r="CL15" s="720"/>
      <c r="CM15" s="720"/>
      <c r="CN15" s="720"/>
      <c r="CO15" s="720"/>
      <c r="CP15" s="720"/>
      <c r="CQ15" s="721"/>
      <c r="CR15" s="680">
        <v>1228056</v>
      </c>
      <c r="CS15" s="681"/>
      <c r="CT15" s="681"/>
      <c r="CU15" s="681"/>
      <c r="CV15" s="681"/>
      <c r="CW15" s="681"/>
      <c r="CX15" s="681"/>
      <c r="CY15" s="682"/>
      <c r="CZ15" s="713">
        <v>6.4</v>
      </c>
      <c r="DA15" s="713"/>
      <c r="DB15" s="713"/>
      <c r="DC15" s="713"/>
      <c r="DD15" s="686">
        <v>188074</v>
      </c>
      <c r="DE15" s="681"/>
      <c r="DF15" s="681"/>
      <c r="DG15" s="681"/>
      <c r="DH15" s="681"/>
      <c r="DI15" s="681"/>
      <c r="DJ15" s="681"/>
      <c r="DK15" s="681"/>
      <c r="DL15" s="681"/>
      <c r="DM15" s="681"/>
      <c r="DN15" s="681"/>
      <c r="DO15" s="681"/>
      <c r="DP15" s="682"/>
      <c r="DQ15" s="686">
        <v>830115</v>
      </c>
      <c r="DR15" s="681"/>
      <c r="DS15" s="681"/>
      <c r="DT15" s="681"/>
      <c r="DU15" s="681"/>
      <c r="DV15" s="681"/>
      <c r="DW15" s="681"/>
      <c r="DX15" s="681"/>
      <c r="DY15" s="681"/>
      <c r="DZ15" s="681"/>
      <c r="EA15" s="681"/>
      <c r="EB15" s="681"/>
      <c r="EC15" s="727"/>
    </row>
    <row r="16" spans="2:143" ht="11.25" customHeight="1" x14ac:dyDescent="0.15">
      <c r="B16" s="677" t="s">
        <v>259</v>
      </c>
      <c r="C16" s="678"/>
      <c r="D16" s="678"/>
      <c r="E16" s="678"/>
      <c r="F16" s="678"/>
      <c r="G16" s="678"/>
      <c r="H16" s="678"/>
      <c r="I16" s="678"/>
      <c r="J16" s="678"/>
      <c r="K16" s="678"/>
      <c r="L16" s="678"/>
      <c r="M16" s="678"/>
      <c r="N16" s="678"/>
      <c r="O16" s="678"/>
      <c r="P16" s="678"/>
      <c r="Q16" s="679"/>
      <c r="R16" s="680">
        <v>12028</v>
      </c>
      <c r="S16" s="681"/>
      <c r="T16" s="681"/>
      <c r="U16" s="681"/>
      <c r="V16" s="681"/>
      <c r="W16" s="681"/>
      <c r="X16" s="681"/>
      <c r="Y16" s="682"/>
      <c r="Z16" s="713">
        <v>0.1</v>
      </c>
      <c r="AA16" s="713"/>
      <c r="AB16" s="713"/>
      <c r="AC16" s="713"/>
      <c r="AD16" s="714">
        <v>12028</v>
      </c>
      <c r="AE16" s="714"/>
      <c r="AF16" s="714"/>
      <c r="AG16" s="714"/>
      <c r="AH16" s="714"/>
      <c r="AI16" s="714"/>
      <c r="AJ16" s="714"/>
      <c r="AK16" s="714"/>
      <c r="AL16" s="683">
        <v>0.2</v>
      </c>
      <c r="AM16" s="684"/>
      <c r="AN16" s="684"/>
      <c r="AO16" s="715"/>
      <c r="AP16" s="677" t="s">
        <v>260</v>
      </c>
      <c r="AQ16" s="678"/>
      <c r="AR16" s="678"/>
      <c r="AS16" s="678"/>
      <c r="AT16" s="678"/>
      <c r="AU16" s="678"/>
      <c r="AV16" s="678"/>
      <c r="AW16" s="678"/>
      <c r="AX16" s="678"/>
      <c r="AY16" s="678"/>
      <c r="AZ16" s="678"/>
      <c r="BA16" s="678"/>
      <c r="BB16" s="678"/>
      <c r="BC16" s="678"/>
      <c r="BD16" s="678"/>
      <c r="BE16" s="678"/>
      <c r="BF16" s="679"/>
      <c r="BG16" s="680" t="s">
        <v>231</v>
      </c>
      <c r="BH16" s="681"/>
      <c r="BI16" s="681"/>
      <c r="BJ16" s="681"/>
      <c r="BK16" s="681"/>
      <c r="BL16" s="681"/>
      <c r="BM16" s="681"/>
      <c r="BN16" s="682"/>
      <c r="BO16" s="713" t="s">
        <v>231</v>
      </c>
      <c r="BP16" s="713"/>
      <c r="BQ16" s="713"/>
      <c r="BR16" s="713"/>
      <c r="BS16" s="686" t="s">
        <v>129</v>
      </c>
      <c r="BT16" s="681"/>
      <c r="BU16" s="681"/>
      <c r="BV16" s="681"/>
      <c r="BW16" s="681"/>
      <c r="BX16" s="681"/>
      <c r="BY16" s="681"/>
      <c r="BZ16" s="681"/>
      <c r="CA16" s="681"/>
      <c r="CB16" s="727"/>
      <c r="CD16" s="719" t="s">
        <v>261</v>
      </c>
      <c r="CE16" s="720"/>
      <c r="CF16" s="720"/>
      <c r="CG16" s="720"/>
      <c r="CH16" s="720"/>
      <c r="CI16" s="720"/>
      <c r="CJ16" s="720"/>
      <c r="CK16" s="720"/>
      <c r="CL16" s="720"/>
      <c r="CM16" s="720"/>
      <c r="CN16" s="720"/>
      <c r="CO16" s="720"/>
      <c r="CP16" s="720"/>
      <c r="CQ16" s="721"/>
      <c r="CR16" s="680">
        <v>278870</v>
      </c>
      <c r="CS16" s="681"/>
      <c r="CT16" s="681"/>
      <c r="CU16" s="681"/>
      <c r="CV16" s="681"/>
      <c r="CW16" s="681"/>
      <c r="CX16" s="681"/>
      <c r="CY16" s="682"/>
      <c r="CZ16" s="713">
        <v>1.5</v>
      </c>
      <c r="DA16" s="713"/>
      <c r="DB16" s="713"/>
      <c r="DC16" s="713"/>
      <c r="DD16" s="686" t="s">
        <v>231</v>
      </c>
      <c r="DE16" s="681"/>
      <c r="DF16" s="681"/>
      <c r="DG16" s="681"/>
      <c r="DH16" s="681"/>
      <c r="DI16" s="681"/>
      <c r="DJ16" s="681"/>
      <c r="DK16" s="681"/>
      <c r="DL16" s="681"/>
      <c r="DM16" s="681"/>
      <c r="DN16" s="681"/>
      <c r="DO16" s="681"/>
      <c r="DP16" s="682"/>
      <c r="DQ16" s="686">
        <v>18630</v>
      </c>
      <c r="DR16" s="681"/>
      <c r="DS16" s="681"/>
      <c r="DT16" s="681"/>
      <c r="DU16" s="681"/>
      <c r="DV16" s="681"/>
      <c r="DW16" s="681"/>
      <c r="DX16" s="681"/>
      <c r="DY16" s="681"/>
      <c r="DZ16" s="681"/>
      <c r="EA16" s="681"/>
      <c r="EB16" s="681"/>
      <c r="EC16" s="727"/>
    </row>
    <row r="17" spans="2:133" ht="11.25" customHeight="1" x14ac:dyDescent="0.15">
      <c r="B17" s="677" t="s">
        <v>262</v>
      </c>
      <c r="C17" s="678"/>
      <c r="D17" s="678"/>
      <c r="E17" s="678"/>
      <c r="F17" s="678"/>
      <c r="G17" s="678"/>
      <c r="H17" s="678"/>
      <c r="I17" s="678"/>
      <c r="J17" s="678"/>
      <c r="K17" s="678"/>
      <c r="L17" s="678"/>
      <c r="M17" s="678"/>
      <c r="N17" s="678"/>
      <c r="O17" s="678"/>
      <c r="P17" s="678"/>
      <c r="Q17" s="679"/>
      <c r="R17" s="680">
        <v>13359</v>
      </c>
      <c r="S17" s="681"/>
      <c r="T17" s="681"/>
      <c r="U17" s="681"/>
      <c r="V17" s="681"/>
      <c r="W17" s="681"/>
      <c r="X17" s="681"/>
      <c r="Y17" s="682"/>
      <c r="Z17" s="713">
        <v>0.1</v>
      </c>
      <c r="AA17" s="713"/>
      <c r="AB17" s="713"/>
      <c r="AC17" s="713"/>
      <c r="AD17" s="714">
        <v>13359</v>
      </c>
      <c r="AE17" s="714"/>
      <c r="AF17" s="714"/>
      <c r="AG17" s="714"/>
      <c r="AH17" s="714"/>
      <c r="AI17" s="714"/>
      <c r="AJ17" s="714"/>
      <c r="AK17" s="714"/>
      <c r="AL17" s="683">
        <v>0.2</v>
      </c>
      <c r="AM17" s="684"/>
      <c r="AN17" s="684"/>
      <c r="AO17" s="715"/>
      <c r="AP17" s="677" t="s">
        <v>263</v>
      </c>
      <c r="AQ17" s="678"/>
      <c r="AR17" s="678"/>
      <c r="AS17" s="678"/>
      <c r="AT17" s="678"/>
      <c r="AU17" s="678"/>
      <c r="AV17" s="678"/>
      <c r="AW17" s="678"/>
      <c r="AX17" s="678"/>
      <c r="AY17" s="678"/>
      <c r="AZ17" s="678"/>
      <c r="BA17" s="678"/>
      <c r="BB17" s="678"/>
      <c r="BC17" s="678"/>
      <c r="BD17" s="678"/>
      <c r="BE17" s="678"/>
      <c r="BF17" s="679"/>
      <c r="BG17" s="680" t="s">
        <v>231</v>
      </c>
      <c r="BH17" s="681"/>
      <c r="BI17" s="681"/>
      <c r="BJ17" s="681"/>
      <c r="BK17" s="681"/>
      <c r="BL17" s="681"/>
      <c r="BM17" s="681"/>
      <c r="BN17" s="682"/>
      <c r="BO17" s="713" t="s">
        <v>231</v>
      </c>
      <c r="BP17" s="713"/>
      <c r="BQ17" s="713"/>
      <c r="BR17" s="713"/>
      <c r="BS17" s="686" t="s">
        <v>231</v>
      </c>
      <c r="BT17" s="681"/>
      <c r="BU17" s="681"/>
      <c r="BV17" s="681"/>
      <c r="BW17" s="681"/>
      <c r="BX17" s="681"/>
      <c r="BY17" s="681"/>
      <c r="BZ17" s="681"/>
      <c r="CA17" s="681"/>
      <c r="CB17" s="727"/>
      <c r="CD17" s="719" t="s">
        <v>264</v>
      </c>
      <c r="CE17" s="720"/>
      <c r="CF17" s="720"/>
      <c r="CG17" s="720"/>
      <c r="CH17" s="720"/>
      <c r="CI17" s="720"/>
      <c r="CJ17" s="720"/>
      <c r="CK17" s="720"/>
      <c r="CL17" s="720"/>
      <c r="CM17" s="720"/>
      <c r="CN17" s="720"/>
      <c r="CO17" s="720"/>
      <c r="CP17" s="720"/>
      <c r="CQ17" s="721"/>
      <c r="CR17" s="680">
        <v>1528229</v>
      </c>
      <c r="CS17" s="681"/>
      <c r="CT17" s="681"/>
      <c r="CU17" s="681"/>
      <c r="CV17" s="681"/>
      <c r="CW17" s="681"/>
      <c r="CX17" s="681"/>
      <c r="CY17" s="682"/>
      <c r="CZ17" s="713">
        <v>8</v>
      </c>
      <c r="DA17" s="713"/>
      <c r="DB17" s="713"/>
      <c r="DC17" s="713"/>
      <c r="DD17" s="686" t="s">
        <v>231</v>
      </c>
      <c r="DE17" s="681"/>
      <c r="DF17" s="681"/>
      <c r="DG17" s="681"/>
      <c r="DH17" s="681"/>
      <c r="DI17" s="681"/>
      <c r="DJ17" s="681"/>
      <c r="DK17" s="681"/>
      <c r="DL17" s="681"/>
      <c r="DM17" s="681"/>
      <c r="DN17" s="681"/>
      <c r="DO17" s="681"/>
      <c r="DP17" s="682"/>
      <c r="DQ17" s="686">
        <v>1483011</v>
      </c>
      <c r="DR17" s="681"/>
      <c r="DS17" s="681"/>
      <c r="DT17" s="681"/>
      <c r="DU17" s="681"/>
      <c r="DV17" s="681"/>
      <c r="DW17" s="681"/>
      <c r="DX17" s="681"/>
      <c r="DY17" s="681"/>
      <c r="DZ17" s="681"/>
      <c r="EA17" s="681"/>
      <c r="EB17" s="681"/>
      <c r="EC17" s="727"/>
    </row>
    <row r="18" spans="2:133" ht="11.25" customHeight="1" x14ac:dyDescent="0.15">
      <c r="B18" s="677" t="s">
        <v>265</v>
      </c>
      <c r="C18" s="678"/>
      <c r="D18" s="678"/>
      <c r="E18" s="678"/>
      <c r="F18" s="678"/>
      <c r="G18" s="678"/>
      <c r="H18" s="678"/>
      <c r="I18" s="678"/>
      <c r="J18" s="678"/>
      <c r="K18" s="678"/>
      <c r="L18" s="678"/>
      <c r="M18" s="678"/>
      <c r="N18" s="678"/>
      <c r="O18" s="678"/>
      <c r="P18" s="678"/>
      <c r="Q18" s="679"/>
      <c r="R18" s="680">
        <v>16120</v>
      </c>
      <c r="S18" s="681"/>
      <c r="T18" s="681"/>
      <c r="U18" s="681"/>
      <c r="V18" s="681"/>
      <c r="W18" s="681"/>
      <c r="X18" s="681"/>
      <c r="Y18" s="682"/>
      <c r="Z18" s="713">
        <v>0.1</v>
      </c>
      <c r="AA18" s="713"/>
      <c r="AB18" s="713"/>
      <c r="AC18" s="713"/>
      <c r="AD18" s="714">
        <v>16120</v>
      </c>
      <c r="AE18" s="714"/>
      <c r="AF18" s="714"/>
      <c r="AG18" s="714"/>
      <c r="AH18" s="714"/>
      <c r="AI18" s="714"/>
      <c r="AJ18" s="714"/>
      <c r="AK18" s="714"/>
      <c r="AL18" s="683">
        <v>0.2</v>
      </c>
      <c r="AM18" s="684"/>
      <c r="AN18" s="684"/>
      <c r="AO18" s="715"/>
      <c r="AP18" s="677" t="s">
        <v>266</v>
      </c>
      <c r="AQ18" s="678"/>
      <c r="AR18" s="678"/>
      <c r="AS18" s="678"/>
      <c r="AT18" s="678"/>
      <c r="AU18" s="678"/>
      <c r="AV18" s="678"/>
      <c r="AW18" s="678"/>
      <c r="AX18" s="678"/>
      <c r="AY18" s="678"/>
      <c r="AZ18" s="678"/>
      <c r="BA18" s="678"/>
      <c r="BB18" s="678"/>
      <c r="BC18" s="678"/>
      <c r="BD18" s="678"/>
      <c r="BE18" s="678"/>
      <c r="BF18" s="679"/>
      <c r="BG18" s="680" t="s">
        <v>231</v>
      </c>
      <c r="BH18" s="681"/>
      <c r="BI18" s="681"/>
      <c r="BJ18" s="681"/>
      <c r="BK18" s="681"/>
      <c r="BL18" s="681"/>
      <c r="BM18" s="681"/>
      <c r="BN18" s="682"/>
      <c r="BO18" s="713" t="s">
        <v>129</v>
      </c>
      <c r="BP18" s="713"/>
      <c r="BQ18" s="713"/>
      <c r="BR18" s="713"/>
      <c r="BS18" s="686" t="s">
        <v>129</v>
      </c>
      <c r="BT18" s="681"/>
      <c r="BU18" s="681"/>
      <c r="BV18" s="681"/>
      <c r="BW18" s="681"/>
      <c r="BX18" s="681"/>
      <c r="BY18" s="681"/>
      <c r="BZ18" s="681"/>
      <c r="CA18" s="681"/>
      <c r="CB18" s="727"/>
      <c r="CD18" s="719" t="s">
        <v>267</v>
      </c>
      <c r="CE18" s="720"/>
      <c r="CF18" s="720"/>
      <c r="CG18" s="720"/>
      <c r="CH18" s="720"/>
      <c r="CI18" s="720"/>
      <c r="CJ18" s="720"/>
      <c r="CK18" s="720"/>
      <c r="CL18" s="720"/>
      <c r="CM18" s="720"/>
      <c r="CN18" s="720"/>
      <c r="CO18" s="720"/>
      <c r="CP18" s="720"/>
      <c r="CQ18" s="721"/>
      <c r="CR18" s="680" t="s">
        <v>231</v>
      </c>
      <c r="CS18" s="681"/>
      <c r="CT18" s="681"/>
      <c r="CU18" s="681"/>
      <c r="CV18" s="681"/>
      <c r="CW18" s="681"/>
      <c r="CX18" s="681"/>
      <c r="CY18" s="682"/>
      <c r="CZ18" s="713" t="s">
        <v>129</v>
      </c>
      <c r="DA18" s="713"/>
      <c r="DB18" s="713"/>
      <c r="DC18" s="713"/>
      <c r="DD18" s="686" t="s">
        <v>129</v>
      </c>
      <c r="DE18" s="681"/>
      <c r="DF18" s="681"/>
      <c r="DG18" s="681"/>
      <c r="DH18" s="681"/>
      <c r="DI18" s="681"/>
      <c r="DJ18" s="681"/>
      <c r="DK18" s="681"/>
      <c r="DL18" s="681"/>
      <c r="DM18" s="681"/>
      <c r="DN18" s="681"/>
      <c r="DO18" s="681"/>
      <c r="DP18" s="682"/>
      <c r="DQ18" s="686" t="s">
        <v>231</v>
      </c>
      <c r="DR18" s="681"/>
      <c r="DS18" s="681"/>
      <c r="DT18" s="681"/>
      <c r="DU18" s="681"/>
      <c r="DV18" s="681"/>
      <c r="DW18" s="681"/>
      <c r="DX18" s="681"/>
      <c r="DY18" s="681"/>
      <c r="DZ18" s="681"/>
      <c r="EA18" s="681"/>
      <c r="EB18" s="681"/>
      <c r="EC18" s="727"/>
    </row>
    <row r="19" spans="2:133" ht="11.25" customHeight="1" x14ac:dyDescent="0.15">
      <c r="B19" s="677" t="s">
        <v>268</v>
      </c>
      <c r="C19" s="678"/>
      <c r="D19" s="678"/>
      <c r="E19" s="678"/>
      <c r="F19" s="678"/>
      <c r="G19" s="678"/>
      <c r="H19" s="678"/>
      <c r="I19" s="678"/>
      <c r="J19" s="678"/>
      <c r="K19" s="678"/>
      <c r="L19" s="678"/>
      <c r="M19" s="678"/>
      <c r="N19" s="678"/>
      <c r="O19" s="678"/>
      <c r="P19" s="678"/>
      <c r="Q19" s="679"/>
      <c r="R19" s="680">
        <v>7223</v>
      </c>
      <c r="S19" s="681"/>
      <c r="T19" s="681"/>
      <c r="U19" s="681"/>
      <c r="V19" s="681"/>
      <c r="W19" s="681"/>
      <c r="X19" s="681"/>
      <c r="Y19" s="682"/>
      <c r="Z19" s="713">
        <v>0</v>
      </c>
      <c r="AA19" s="713"/>
      <c r="AB19" s="713"/>
      <c r="AC19" s="713"/>
      <c r="AD19" s="714">
        <v>7223</v>
      </c>
      <c r="AE19" s="714"/>
      <c r="AF19" s="714"/>
      <c r="AG19" s="714"/>
      <c r="AH19" s="714"/>
      <c r="AI19" s="714"/>
      <c r="AJ19" s="714"/>
      <c r="AK19" s="714"/>
      <c r="AL19" s="683">
        <v>0.1</v>
      </c>
      <c r="AM19" s="684"/>
      <c r="AN19" s="684"/>
      <c r="AO19" s="715"/>
      <c r="AP19" s="677" t="s">
        <v>269</v>
      </c>
      <c r="AQ19" s="678"/>
      <c r="AR19" s="678"/>
      <c r="AS19" s="678"/>
      <c r="AT19" s="678"/>
      <c r="AU19" s="678"/>
      <c r="AV19" s="678"/>
      <c r="AW19" s="678"/>
      <c r="AX19" s="678"/>
      <c r="AY19" s="678"/>
      <c r="AZ19" s="678"/>
      <c r="BA19" s="678"/>
      <c r="BB19" s="678"/>
      <c r="BC19" s="678"/>
      <c r="BD19" s="678"/>
      <c r="BE19" s="678"/>
      <c r="BF19" s="679"/>
      <c r="BG19" s="680">
        <v>71697</v>
      </c>
      <c r="BH19" s="681"/>
      <c r="BI19" s="681"/>
      <c r="BJ19" s="681"/>
      <c r="BK19" s="681"/>
      <c r="BL19" s="681"/>
      <c r="BM19" s="681"/>
      <c r="BN19" s="682"/>
      <c r="BO19" s="713">
        <v>2.8</v>
      </c>
      <c r="BP19" s="713"/>
      <c r="BQ19" s="713"/>
      <c r="BR19" s="713"/>
      <c r="BS19" s="686" t="s">
        <v>231</v>
      </c>
      <c r="BT19" s="681"/>
      <c r="BU19" s="681"/>
      <c r="BV19" s="681"/>
      <c r="BW19" s="681"/>
      <c r="BX19" s="681"/>
      <c r="BY19" s="681"/>
      <c r="BZ19" s="681"/>
      <c r="CA19" s="681"/>
      <c r="CB19" s="727"/>
      <c r="CD19" s="719" t="s">
        <v>270</v>
      </c>
      <c r="CE19" s="720"/>
      <c r="CF19" s="720"/>
      <c r="CG19" s="720"/>
      <c r="CH19" s="720"/>
      <c r="CI19" s="720"/>
      <c r="CJ19" s="720"/>
      <c r="CK19" s="720"/>
      <c r="CL19" s="720"/>
      <c r="CM19" s="720"/>
      <c r="CN19" s="720"/>
      <c r="CO19" s="720"/>
      <c r="CP19" s="720"/>
      <c r="CQ19" s="721"/>
      <c r="CR19" s="680" t="s">
        <v>231</v>
      </c>
      <c r="CS19" s="681"/>
      <c r="CT19" s="681"/>
      <c r="CU19" s="681"/>
      <c r="CV19" s="681"/>
      <c r="CW19" s="681"/>
      <c r="CX19" s="681"/>
      <c r="CY19" s="682"/>
      <c r="CZ19" s="713" t="s">
        <v>231</v>
      </c>
      <c r="DA19" s="713"/>
      <c r="DB19" s="713"/>
      <c r="DC19" s="713"/>
      <c r="DD19" s="686" t="s">
        <v>129</v>
      </c>
      <c r="DE19" s="681"/>
      <c r="DF19" s="681"/>
      <c r="DG19" s="681"/>
      <c r="DH19" s="681"/>
      <c r="DI19" s="681"/>
      <c r="DJ19" s="681"/>
      <c r="DK19" s="681"/>
      <c r="DL19" s="681"/>
      <c r="DM19" s="681"/>
      <c r="DN19" s="681"/>
      <c r="DO19" s="681"/>
      <c r="DP19" s="682"/>
      <c r="DQ19" s="686" t="s">
        <v>231</v>
      </c>
      <c r="DR19" s="681"/>
      <c r="DS19" s="681"/>
      <c r="DT19" s="681"/>
      <c r="DU19" s="681"/>
      <c r="DV19" s="681"/>
      <c r="DW19" s="681"/>
      <c r="DX19" s="681"/>
      <c r="DY19" s="681"/>
      <c r="DZ19" s="681"/>
      <c r="EA19" s="681"/>
      <c r="EB19" s="681"/>
      <c r="EC19" s="727"/>
    </row>
    <row r="20" spans="2:133" ht="11.25" customHeight="1" x14ac:dyDescent="0.15">
      <c r="B20" s="677" t="s">
        <v>271</v>
      </c>
      <c r="C20" s="678"/>
      <c r="D20" s="678"/>
      <c r="E20" s="678"/>
      <c r="F20" s="678"/>
      <c r="G20" s="678"/>
      <c r="H20" s="678"/>
      <c r="I20" s="678"/>
      <c r="J20" s="678"/>
      <c r="K20" s="678"/>
      <c r="L20" s="678"/>
      <c r="M20" s="678"/>
      <c r="N20" s="678"/>
      <c r="O20" s="678"/>
      <c r="P20" s="678"/>
      <c r="Q20" s="679"/>
      <c r="R20" s="680">
        <v>5931</v>
      </c>
      <c r="S20" s="681"/>
      <c r="T20" s="681"/>
      <c r="U20" s="681"/>
      <c r="V20" s="681"/>
      <c r="W20" s="681"/>
      <c r="X20" s="681"/>
      <c r="Y20" s="682"/>
      <c r="Z20" s="713">
        <v>0</v>
      </c>
      <c r="AA20" s="713"/>
      <c r="AB20" s="713"/>
      <c r="AC20" s="713"/>
      <c r="AD20" s="714">
        <v>5931</v>
      </c>
      <c r="AE20" s="714"/>
      <c r="AF20" s="714"/>
      <c r="AG20" s="714"/>
      <c r="AH20" s="714"/>
      <c r="AI20" s="714"/>
      <c r="AJ20" s="714"/>
      <c r="AK20" s="714"/>
      <c r="AL20" s="683">
        <v>0.1</v>
      </c>
      <c r="AM20" s="684"/>
      <c r="AN20" s="684"/>
      <c r="AO20" s="715"/>
      <c r="AP20" s="677" t="s">
        <v>272</v>
      </c>
      <c r="AQ20" s="678"/>
      <c r="AR20" s="678"/>
      <c r="AS20" s="678"/>
      <c r="AT20" s="678"/>
      <c r="AU20" s="678"/>
      <c r="AV20" s="678"/>
      <c r="AW20" s="678"/>
      <c r="AX20" s="678"/>
      <c r="AY20" s="678"/>
      <c r="AZ20" s="678"/>
      <c r="BA20" s="678"/>
      <c r="BB20" s="678"/>
      <c r="BC20" s="678"/>
      <c r="BD20" s="678"/>
      <c r="BE20" s="678"/>
      <c r="BF20" s="679"/>
      <c r="BG20" s="680">
        <v>71697</v>
      </c>
      <c r="BH20" s="681"/>
      <c r="BI20" s="681"/>
      <c r="BJ20" s="681"/>
      <c r="BK20" s="681"/>
      <c r="BL20" s="681"/>
      <c r="BM20" s="681"/>
      <c r="BN20" s="682"/>
      <c r="BO20" s="713">
        <v>2.8</v>
      </c>
      <c r="BP20" s="713"/>
      <c r="BQ20" s="713"/>
      <c r="BR20" s="713"/>
      <c r="BS20" s="686" t="s">
        <v>231</v>
      </c>
      <c r="BT20" s="681"/>
      <c r="BU20" s="681"/>
      <c r="BV20" s="681"/>
      <c r="BW20" s="681"/>
      <c r="BX20" s="681"/>
      <c r="BY20" s="681"/>
      <c r="BZ20" s="681"/>
      <c r="CA20" s="681"/>
      <c r="CB20" s="727"/>
      <c r="CD20" s="719" t="s">
        <v>273</v>
      </c>
      <c r="CE20" s="720"/>
      <c r="CF20" s="720"/>
      <c r="CG20" s="720"/>
      <c r="CH20" s="720"/>
      <c r="CI20" s="720"/>
      <c r="CJ20" s="720"/>
      <c r="CK20" s="720"/>
      <c r="CL20" s="720"/>
      <c r="CM20" s="720"/>
      <c r="CN20" s="720"/>
      <c r="CO20" s="720"/>
      <c r="CP20" s="720"/>
      <c r="CQ20" s="721"/>
      <c r="CR20" s="680">
        <v>19213651</v>
      </c>
      <c r="CS20" s="681"/>
      <c r="CT20" s="681"/>
      <c r="CU20" s="681"/>
      <c r="CV20" s="681"/>
      <c r="CW20" s="681"/>
      <c r="CX20" s="681"/>
      <c r="CY20" s="682"/>
      <c r="CZ20" s="713">
        <v>100</v>
      </c>
      <c r="DA20" s="713"/>
      <c r="DB20" s="713"/>
      <c r="DC20" s="713"/>
      <c r="DD20" s="686">
        <v>1740510</v>
      </c>
      <c r="DE20" s="681"/>
      <c r="DF20" s="681"/>
      <c r="DG20" s="681"/>
      <c r="DH20" s="681"/>
      <c r="DI20" s="681"/>
      <c r="DJ20" s="681"/>
      <c r="DK20" s="681"/>
      <c r="DL20" s="681"/>
      <c r="DM20" s="681"/>
      <c r="DN20" s="681"/>
      <c r="DO20" s="681"/>
      <c r="DP20" s="682"/>
      <c r="DQ20" s="686">
        <v>10509684</v>
      </c>
      <c r="DR20" s="681"/>
      <c r="DS20" s="681"/>
      <c r="DT20" s="681"/>
      <c r="DU20" s="681"/>
      <c r="DV20" s="681"/>
      <c r="DW20" s="681"/>
      <c r="DX20" s="681"/>
      <c r="DY20" s="681"/>
      <c r="DZ20" s="681"/>
      <c r="EA20" s="681"/>
      <c r="EB20" s="681"/>
      <c r="EC20" s="727"/>
    </row>
    <row r="21" spans="2:133" ht="11.25" customHeight="1" x14ac:dyDescent="0.15">
      <c r="B21" s="677" t="s">
        <v>274</v>
      </c>
      <c r="C21" s="678"/>
      <c r="D21" s="678"/>
      <c r="E21" s="678"/>
      <c r="F21" s="678"/>
      <c r="G21" s="678"/>
      <c r="H21" s="678"/>
      <c r="I21" s="678"/>
      <c r="J21" s="678"/>
      <c r="K21" s="678"/>
      <c r="L21" s="678"/>
      <c r="M21" s="678"/>
      <c r="N21" s="678"/>
      <c r="O21" s="678"/>
      <c r="P21" s="678"/>
      <c r="Q21" s="679"/>
      <c r="R21" s="680">
        <v>2966</v>
      </c>
      <c r="S21" s="681"/>
      <c r="T21" s="681"/>
      <c r="U21" s="681"/>
      <c r="V21" s="681"/>
      <c r="W21" s="681"/>
      <c r="X21" s="681"/>
      <c r="Y21" s="682"/>
      <c r="Z21" s="713">
        <v>0</v>
      </c>
      <c r="AA21" s="713"/>
      <c r="AB21" s="713"/>
      <c r="AC21" s="713"/>
      <c r="AD21" s="714">
        <v>2966</v>
      </c>
      <c r="AE21" s="714"/>
      <c r="AF21" s="714"/>
      <c r="AG21" s="714"/>
      <c r="AH21" s="714"/>
      <c r="AI21" s="714"/>
      <c r="AJ21" s="714"/>
      <c r="AK21" s="714"/>
      <c r="AL21" s="683">
        <v>0</v>
      </c>
      <c r="AM21" s="684"/>
      <c r="AN21" s="684"/>
      <c r="AO21" s="715"/>
      <c r="AP21" s="774" t="s">
        <v>275</v>
      </c>
      <c r="AQ21" s="782"/>
      <c r="AR21" s="782"/>
      <c r="AS21" s="782"/>
      <c r="AT21" s="782"/>
      <c r="AU21" s="782"/>
      <c r="AV21" s="782"/>
      <c r="AW21" s="782"/>
      <c r="AX21" s="782"/>
      <c r="AY21" s="782"/>
      <c r="AZ21" s="782"/>
      <c r="BA21" s="782"/>
      <c r="BB21" s="782"/>
      <c r="BC21" s="782"/>
      <c r="BD21" s="782"/>
      <c r="BE21" s="782"/>
      <c r="BF21" s="776"/>
      <c r="BG21" s="680">
        <v>4431</v>
      </c>
      <c r="BH21" s="681"/>
      <c r="BI21" s="681"/>
      <c r="BJ21" s="681"/>
      <c r="BK21" s="681"/>
      <c r="BL21" s="681"/>
      <c r="BM21" s="681"/>
      <c r="BN21" s="682"/>
      <c r="BO21" s="713">
        <v>0.2</v>
      </c>
      <c r="BP21" s="713"/>
      <c r="BQ21" s="713"/>
      <c r="BR21" s="713"/>
      <c r="BS21" s="686" t="s">
        <v>129</v>
      </c>
      <c r="BT21" s="681"/>
      <c r="BU21" s="681"/>
      <c r="BV21" s="681"/>
      <c r="BW21" s="681"/>
      <c r="BX21" s="681"/>
      <c r="BY21" s="681"/>
      <c r="BZ21" s="681"/>
      <c r="CA21" s="681"/>
      <c r="CB21" s="727"/>
      <c r="CD21" s="787"/>
      <c r="CE21" s="710"/>
      <c r="CF21" s="710"/>
      <c r="CG21" s="710"/>
      <c r="CH21" s="710"/>
      <c r="CI21" s="710"/>
      <c r="CJ21" s="710"/>
      <c r="CK21" s="710"/>
      <c r="CL21" s="710"/>
      <c r="CM21" s="710"/>
      <c r="CN21" s="710"/>
      <c r="CO21" s="710"/>
      <c r="CP21" s="710"/>
      <c r="CQ21" s="711"/>
      <c r="CR21" s="788"/>
      <c r="CS21" s="789"/>
      <c r="CT21" s="789"/>
      <c r="CU21" s="789"/>
      <c r="CV21" s="789"/>
      <c r="CW21" s="789"/>
      <c r="CX21" s="789"/>
      <c r="CY21" s="790"/>
      <c r="CZ21" s="791"/>
      <c r="DA21" s="791"/>
      <c r="DB21" s="791"/>
      <c r="DC21" s="791"/>
      <c r="DD21" s="792"/>
      <c r="DE21" s="789"/>
      <c r="DF21" s="789"/>
      <c r="DG21" s="789"/>
      <c r="DH21" s="789"/>
      <c r="DI21" s="789"/>
      <c r="DJ21" s="789"/>
      <c r="DK21" s="789"/>
      <c r="DL21" s="789"/>
      <c r="DM21" s="789"/>
      <c r="DN21" s="789"/>
      <c r="DO21" s="789"/>
      <c r="DP21" s="790"/>
      <c r="DQ21" s="792"/>
      <c r="DR21" s="789"/>
      <c r="DS21" s="789"/>
      <c r="DT21" s="789"/>
      <c r="DU21" s="789"/>
      <c r="DV21" s="789"/>
      <c r="DW21" s="789"/>
      <c r="DX21" s="789"/>
      <c r="DY21" s="789"/>
      <c r="DZ21" s="789"/>
      <c r="EA21" s="789"/>
      <c r="EB21" s="789"/>
      <c r="EC21" s="796"/>
    </row>
    <row r="22" spans="2:133" ht="11.25" customHeight="1" x14ac:dyDescent="0.15">
      <c r="B22" s="677" t="s">
        <v>276</v>
      </c>
      <c r="C22" s="678"/>
      <c r="D22" s="678"/>
      <c r="E22" s="678"/>
      <c r="F22" s="678"/>
      <c r="G22" s="678"/>
      <c r="H22" s="678"/>
      <c r="I22" s="678"/>
      <c r="J22" s="678"/>
      <c r="K22" s="678"/>
      <c r="L22" s="678"/>
      <c r="M22" s="678"/>
      <c r="N22" s="678"/>
      <c r="O22" s="678"/>
      <c r="P22" s="678"/>
      <c r="Q22" s="679"/>
      <c r="R22" s="680">
        <v>5528476</v>
      </c>
      <c r="S22" s="681"/>
      <c r="T22" s="681"/>
      <c r="U22" s="681"/>
      <c r="V22" s="681"/>
      <c r="W22" s="681"/>
      <c r="X22" s="681"/>
      <c r="Y22" s="682"/>
      <c r="Z22" s="713">
        <v>27.6</v>
      </c>
      <c r="AA22" s="713"/>
      <c r="AB22" s="713"/>
      <c r="AC22" s="713"/>
      <c r="AD22" s="714">
        <v>4721430</v>
      </c>
      <c r="AE22" s="714"/>
      <c r="AF22" s="714"/>
      <c r="AG22" s="714"/>
      <c r="AH22" s="714"/>
      <c r="AI22" s="714"/>
      <c r="AJ22" s="714"/>
      <c r="AK22" s="714"/>
      <c r="AL22" s="683">
        <v>59.3</v>
      </c>
      <c r="AM22" s="684"/>
      <c r="AN22" s="684"/>
      <c r="AO22" s="715"/>
      <c r="AP22" s="774" t="s">
        <v>277</v>
      </c>
      <c r="AQ22" s="782"/>
      <c r="AR22" s="782"/>
      <c r="AS22" s="782"/>
      <c r="AT22" s="782"/>
      <c r="AU22" s="782"/>
      <c r="AV22" s="782"/>
      <c r="AW22" s="782"/>
      <c r="AX22" s="782"/>
      <c r="AY22" s="782"/>
      <c r="AZ22" s="782"/>
      <c r="BA22" s="782"/>
      <c r="BB22" s="782"/>
      <c r="BC22" s="782"/>
      <c r="BD22" s="782"/>
      <c r="BE22" s="782"/>
      <c r="BF22" s="776"/>
      <c r="BG22" s="680" t="s">
        <v>129</v>
      </c>
      <c r="BH22" s="681"/>
      <c r="BI22" s="681"/>
      <c r="BJ22" s="681"/>
      <c r="BK22" s="681"/>
      <c r="BL22" s="681"/>
      <c r="BM22" s="681"/>
      <c r="BN22" s="682"/>
      <c r="BO22" s="713" t="s">
        <v>129</v>
      </c>
      <c r="BP22" s="713"/>
      <c r="BQ22" s="713"/>
      <c r="BR22" s="713"/>
      <c r="BS22" s="686" t="s">
        <v>231</v>
      </c>
      <c r="BT22" s="681"/>
      <c r="BU22" s="681"/>
      <c r="BV22" s="681"/>
      <c r="BW22" s="681"/>
      <c r="BX22" s="681"/>
      <c r="BY22" s="681"/>
      <c r="BZ22" s="681"/>
      <c r="CA22" s="681"/>
      <c r="CB22" s="727"/>
      <c r="CD22" s="784" t="s">
        <v>278</v>
      </c>
      <c r="CE22" s="785"/>
      <c r="CF22" s="785"/>
      <c r="CG22" s="785"/>
      <c r="CH22" s="785"/>
      <c r="CI22" s="785"/>
      <c r="CJ22" s="785"/>
      <c r="CK22" s="785"/>
      <c r="CL22" s="785"/>
      <c r="CM22" s="785"/>
      <c r="CN22" s="785"/>
      <c r="CO22" s="785"/>
      <c r="CP22" s="785"/>
      <c r="CQ22" s="785"/>
      <c r="CR22" s="785"/>
      <c r="CS22" s="785"/>
      <c r="CT22" s="785"/>
      <c r="CU22" s="785"/>
      <c r="CV22" s="785"/>
      <c r="CW22" s="785"/>
      <c r="CX22" s="785"/>
      <c r="CY22" s="785"/>
      <c r="CZ22" s="785"/>
      <c r="DA22" s="785"/>
      <c r="DB22" s="785"/>
      <c r="DC22" s="785"/>
      <c r="DD22" s="785"/>
      <c r="DE22" s="785"/>
      <c r="DF22" s="785"/>
      <c r="DG22" s="785"/>
      <c r="DH22" s="785"/>
      <c r="DI22" s="785"/>
      <c r="DJ22" s="785"/>
      <c r="DK22" s="785"/>
      <c r="DL22" s="785"/>
      <c r="DM22" s="785"/>
      <c r="DN22" s="785"/>
      <c r="DO22" s="785"/>
      <c r="DP22" s="785"/>
      <c r="DQ22" s="785"/>
      <c r="DR22" s="785"/>
      <c r="DS22" s="785"/>
      <c r="DT22" s="785"/>
      <c r="DU22" s="785"/>
      <c r="DV22" s="785"/>
      <c r="DW22" s="785"/>
      <c r="DX22" s="785"/>
      <c r="DY22" s="785"/>
      <c r="DZ22" s="785"/>
      <c r="EA22" s="785"/>
      <c r="EB22" s="785"/>
      <c r="EC22" s="786"/>
    </row>
    <row r="23" spans="2:133" ht="11.25" customHeight="1" x14ac:dyDescent="0.15">
      <c r="B23" s="677" t="s">
        <v>279</v>
      </c>
      <c r="C23" s="678"/>
      <c r="D23" s="678"/>
      <c r="E23" s="678"/>
      <c r="F23" s="678"/>
      <c r="G23" s="678"/>
      <c r="H23" s="678"/>
      <c r="I23" s="678"/>
      <c r="J23" s="678"/>
      <c r="K23" s="678"/>
      <c r="L23" s="678"/>
      <c r="M23" s="678"/>
      <c r="N23" s="678"/>
      <c r="O23" s="678"/>
      <c r="P23" s="678"/>
      <c r="Q23" s="679"/>
      <c r="R23" s="680">
        <v>4721430</v>
      </c>
      <c r="S23" s="681"/>
      <c r="T23" s="681"/>
      <c r="U23" s="681"/>
      <c r="V23" s="681"/>
      <c r="W23" s="681"/>
      <c r="X23" s="681"/>
      <c r="Y23" s="682"/>
      <c r="Z23" s="713">
        <v>23.6</v>
      </c>
      <c r="AA23" s="713"/>
      <c r="AB23" s="713"/>
      <c r="AC23" s="713"/>
      <c r="AD23" s="714">
        <v>4721430</v>
      </c>
      <c r="AE23" s="714"/>
      <c r="AF23" s="714"/>
      <c r="AG23" s="714"/>
      <c r="AH23" s="714"/>
      <c r="AI23" s="714"/>
      <c r="AJ23" s="714"/>
      <c r="AK23" s="714"/>
      <c r="AL23" s="683">
        <v>59.3</v>
      </c>
      <c r="AM23" s="684"/>
      <c r="AN23" s="684"/>
      <c r="AO23" s="715"/>
      <c r="AP23" s="774" t="s">
        <v>280</v>
      </c>
      <c r="AQ23" s="782"/>
      <c r="AR23" s="782"/>
      <c r="AS23" s="782"/>
      <c r="AT23" s="782"/>
      <c r="AU23" s="782"/>
      <c r="AV23" s="782"/>
      <c r="AW23" s="782"/>
      <c r="AX23" s="782"/>
      <c r="AY23" s="782"/>
      <c r="AZ23" s="782"/>
      <c r="BA23" s="782"/>
      <c r="BB23" s="782"/>
      <c r="BC23" s="782"/>
      <c r="BD23" s="782"/>
      <c r="BE23" s="782"/>
      <c r="BF23" s="776"/>
      <c r="BG23" s="680">
        <v>67266</v>
      </c>
      <c r="BH23" s="681"/>
      <c r="BI23" s="681"/>
      <c r="BJ23" s="681"/>
      <c r="BK23" s="681"/>
      <c r="BL23" s="681"/>
      <c r="BM23" s="681"/>
      <c r="BN23" s="682"/>
      <c r="BO23" s="713">
        <v>2.6</v>
      </c>
      <c r="BP23" s="713"/>
      <c r="BQ23" s="713"/>
      <c r="BR23" s="713"/>
      <c r="BS23" s="686" t="s">
        <v>129</v>
      </c>
      <c r="BT23" s="681"/>
      <c r="BU23" s="681"/>
      <c r="BV23" s="681"/>
      <c r="BW23" s="681"/>
      <c r="BX23" s="681"/>
      <c r="BY23" s="681"/>
      <c r="BZ23" s="681"/>
      <c r="CA23" s="681"/>
      <c r="CB23" s="727"/>
      <c r="CD23" s="784" t="s">
        <v>219</v>
      </c>
      <c r="CE23" s="785"/>
      <c r="CF23" s="785"/>
      <c r="CG23" s="785"/>
      <c r="CH23" s="785"/>
      <c r="CI23" s="785"/>
      <c r="CJ23" s="785"/>
      <c r="CK23" s="785"/>
      <c r="CL23" s="785"/>
      <c r="CM23" s="785"/>
      <c r="CN23" s="785"/>
      <c r="CO23" s="785"/>
      <c r="CP23" s="785"/>
      <c r="CQ23" s="786"/>
      <c r="CR23" s="784" t="s">
        <v>281</v>
      </c>
      <c r="CS23" s="785"/>
      <c r="CT23" s="785"/>
      <c r="CU23" s="785"/>
      <c r="CV23" s="785"/>
      <c r="CW23" s="785"/>
      <c r="CX23" s="785"/>
      <c r="CY23" s="786"/>
      <c r="CZ23" s="784" t="s">
        <v>282</v>
      </c>
      <c r="DA23" s="785"/>
      <c r="DB23" s="785"/>
      <c r="DC23" s="786"/>
      <c r="DD23" s="784" t="s">
        <v>283</v>
      </c>
      <c r="DE23" s="785"/>
      <c r="DF23" s="785"/>
      <c r="DG23" s="785"/>
      <c r="DH23" s="785"/>
      <c r="DI23" s="785"/>
      <c r="DJ23" s="785"/>
      <c r="DK23" s="786"/>
      <c r="DL23" s="793" t="s">
        <v>284</v>
      </c>
      <c r="DM23" s="794"/>
      <c r="DN23" s="794"/>
      <c r="DO23" s="794"/>
      <c r="DP23" s="794"/>
      <c r="DQ23" s="794"/>
      <c r="DR23" s="794"/>
      <c r="DS23" s="794"/>
      <c r="DT23" s="794"/>
      <c r="DU23" s="794"/>
      <c r="DV23" s="795"/>
      <c r="DW23" s="784" t="s">
        <v>285</v>
      </c>
      <c r="DX23" s="785"/>
      <c r="DY23" s="785"/>
      <c r="DZ23" s="785"/>
      <c r="EA23" s="785"/>
      <c r="EB23" s="785"/>
      <c r="EC23" s="786"/>
    </row>
    <row r="24" spans="2:133" ht="11.25" customHeight="1" x14ac:dyDescent="0.15">
      <c r="B24" s="677" t="s">
        <v>286</v>
      </c>
      <c r="C24" s="678"/>
      <c r="D24" s="678"/>
      <c r="E24" s="678"/>
      <c r="F24" s="678"/>
      <c r="G24" s="678"/>
      <c r="H24" s="678"/>
      <c r="I24" s="678"/>
      <c r="J24" s="678"/>
      <c r="K24" s="678"/>
      <c r="L24" s="678"/>
      <c r="M24" s="678"/>
      <c r="N24" s="678"/>
      <c r="O24" s="678"/>
      <c r="P24" s="678"/>
      <c r="Q24" s="679"/>
      <c r="R24" s="680">
        <v>806987</v>
      </c>
      <c r="S24" s="681"/>
      <c r="T24" s="681"/>
      <c r="U24" s="681"/>
      <c r="V24" s="681"/>
      <c r="W24" s="681"/>
      <c r="X24" s="681"/>
      <c r="Y24" s="682"/>
      <c r="Z24" s="713">
        <v>4</v>
      </c>
      <c r="AA24" s="713"/>
      <c r="AB24" s="713"/>
      <c r="AC24" s="713"/>
      <c r="AD24" s="714" t="s">
        <v>129</v>
      </c>
      <c r="AE24" s="714"/>
      <c r="AF24" s="714"/>
      <c r="AG24" s="714"/>
      <c r="AH24" s="714"/>
      <c r="AI24" s="714"/>
      <c r="AJ24" s="714"/>
      <c r="AK24" s="714"/>
      <c r="AL24" s="683" t="s">
        <v>129</v>
      </c>
      <c r="AM24" s="684"/>
      <c r="AN24" s="684"/>
      <c r="AO24" s="715"/>
      <c r="AP24" s="774" t="s">
        <v>287</v>
      </c>
      <c r="AQ24" s="782"/>
      <c r="AR24" s="782"/>
      <c r="AS24" s="782"/>
      <c r="AT24" s="782"/>
      <c r="AU24" s="782"/>
      <c r="AV24" s="782"/>
      <c r="AW24" s="782"/>
      <c r="AX24" s="782"/>
      <c r="AY24" s="782"/>
      <c r="AZ24" s="782"/>
      <c r="BA24" s="782"/>
      <c r="BB24" s="782"/>
      <c r="BC24" s="782"/>
      <c r="BD24" s="782"/>
      <c r="BE24" s="782"/>
      <c r="BF24" s="776"/>
      <c r="BG24" s="680" t="s">
        <v>129</v>
      </c>
      <c r="BH24" s="681"/>
      <c r="BI24" s="681"/>
      <c r="BJ24" s="681"/>
      <c r="BK24" s="681"/>
      <c r="BL24" s="681"/>
      <c r="BM24" s="681"/>
      <c r="BN24" s="682"/>
      <c r="BO24" s="713" t="s">
        <v>129</v>
      </c>
      <c r="BP24" s="713"/>
      <c r="BQ24" s="713"/>
      <c r="BR24" s="713"/>
      <c r="BS24" s="686" t="s">
        <v>129</v>
      </c>
      <c r="BT24" s="681"/>
      <c r="BU24" s="681"/>
      <c r="BV24" s="681"/>
      <c r="BW24" s="681"/>
      <c r="BX24" s="681"/>
      <c r="BY24" s="681"/>
      <c r="BZ24" s="681"/>
      <c r="CA24" s="681"/>
      <c r="CB24" s="727"/>
      <c r="CD24" s="738" t="s">
        <v>288</v>
      </c>
      <c r="CE24" s="739"/>
      <c r="CF24" s="739"/>
      <c r="CG24" s="739"/>
      <c r="CH24" s="739"/>
      <c r="CI24" s="739"/>
      <c r="CJ24" s="739"/>
      <c r="CK24" s="739"/>
      <c r="CL24" s="739"/>
      <c r="CM24" s="739"/>
      <c r="CN24" s="739"/>
      <c r="CO24" s="739"/>
      <c r="CP24" s="739"/>
      <c r="CQ24" s="740"/>
      <c r="CR24" s="735">
        <v>5297357</v>
      </c>
      <c r="CS24" s="736"/>
      <c r="CT24" s="736"/>
      <c r="CU24" s="736"/>
      <c r="CV24" s="736"/>
      <c r="CW24" s="736"/>
      <c r="CX24" s="736"/>
      <c r="CY24" s="779"/>
      <c r="CZ24" s="780">
        <v>27.6</v>
      </c>
      <c r="DA24" s="751"/>
      <c r="DB24" s="751"/>
      <c r="DC24" s="783"/>
      <c r="DD24" s="778">
        <v>4066931</v>
      </c>
      <c r="DE24" s="736"/>
      <c r="DF24" s="736"/>
      <c r="DG24" s="736"/>
      <c r="DH24" s="736"/>
      <c r="DI24" s="736"/>
      <c r="DJ24" s="736"/>
      <c r="DK24" s="779"/>
      <c r="DL24" s="778">
        <v>3981497</v>
      </c>
      <c r="DM24" s="736"/>
      <c r="DN24" s="736"/>
      <c r="DO24" s="736"/>
      <c r="DP24" s="736"/>
      <c r="DQ24" s="736"/>
      <c r="DR24" s="736"/>
      <c r="DS24" s="736"/>
      <c r="DT24" s="736"/>
      <c r="DU24" s="736"/>
      <c r="DV24" s="779"/>
      <c r="DW24" s="780">
        <v>48</v>
      </c>
      <c r="DX24" s="751"/>
      <c r="DY24" s="751"/>
      <c r="DZ24" s="751"/>
      <c r="EA24" s="751"/>
      <c r="EB24" s="751"/>
      <c r="EC24" s="781"/>
    </row>
    <row r="25" spans="2:133" ht="11.25" customHeight="1" x14ac:dyDescent="0.15">
      <c r="B25" s="677" t="s">
        <v>289</v>
      </c>
      <c r="C25" s="678"/>
      <c r="D25" s="678"/>
      <c r="E25" s="678"/>
      <c r="F25" s="678"/>
      <c r="G25" s="678"/>
      <c r="H25" s="678"/>
      <c r="I25" s="678"/>
      <c r="J25" s="678"/>
      <c r="K25" s="678"/>
      <c r="L25" s="678"/>
      <c r="M25" s="678"/>
      <c r="N25" s="678"/>
      <c r="O25" s="678"/>
      <c r="P25" s="678"/>
      <c r="Q25" s="679"/>
      <c r="R25" s="680">
        <v>59</v>
      </c>
      <c r="S25" s="681"/>
      <c r="T25" s="681"/>
      <c r="U25" s="681"/>
      <c r="V25" s="681"/>
      <c r="W25" s="681"/>
      <c r="X25" s="681"/>
      <c r="Y25" s="682"/>
      <c r="Z25" s="713">
        <v>0</v>
      </c>
      <c r="AA25" s="713"/>
      <c r="AB25" s="713"/>
      <c r="AC25" s="713"/>
      <c r="AD25" s="714" t="s">
        <v>231</v>
      </c>
      <c r="AE25" s="714"/>
      <c r="AF25" s="714"/>
      <c r="AG25" s="714"/>
      <c r="AH25" s="714"/>
      <c r="AI25" s="714"/>
      <c r="AJ25" s="714"/>
      <c r="AK25" s="714"/>
      <c r="AL25" s="683" t="s">
        <v>231</v>
      </c>
      <c r="AM25" s="684"/>
      <c r="AN25" s="684"/>
      <c r="AO25" s="715"/>
      <c r="AP25" s="774" t="s">
        <v>290</v>
      </c>
      <c r="AQ25" s="782"/>
      <c r="AR25" s="782"/>
      <c r="AS25" s="782"/>
      <c r="AT25" s="782"/>
      <c r="AU25" s="782"/>
      <c r="AV25" s="782"/>
      <c r="AW25" s="782"/>
      <c r="AX25" s="782"/>
      <c r="AY25" s="782"/>
      <c r="AZ25" s="782"/>
      <c r="BA25" s="782"/>
      <c r="BB25" s="782"/>
      <c r="BC25" s="782"/>
      <c r="BD25" s="782"/>
      <c r="BE25" s="782"/>
      <c r="BF25" s="776"/>
      <c r="BG25" s="680" t="s">
        <v>231</v>
      </c>
      <c r="BH25" s="681"/>
      <c r="BI25" s="681"/>
      <c r="BJ25" s="681"/>
      <c r="BK25" s="681"/>
      <c r="BL25" s="681"/>
      <c r="BM25" s="681"/>
      <c r="BN25" s="682"/>
      <c r="BO25" s="713" t="s">
        <v>231</v>
      </c>
      <c r="BP25" s="713"/>
      <c r="BQ25" s="713"/>
      <c r="BR25" s="713"/>
      <c r="BS25" s="686" t="s">
        <v>129</v>
      </c>
      <c r="BT25" s="681"/>
      <c r="BU25" s="681"/>
      <c r="BV25" s="681"/>
      <c r="BW25" s="681"/>
      <c r="BX25" s="681"/>
      <c r="BY25" s="681"/>
      <c r="BZ25" s="681"/>
      <c r="CA25" s="681"/>
      <c r="CB25" s="727"/>
      <c r="CD25" s="719" t="s">
        <v>291</v>
      </c>
      <c r="CE25" s="720"/>
      <c r="CF25" s="720"/>
      <c r="CG25" s="720"/>
      <c r="CH25" s="720"/>
      <c r="CI25" s="720"/>
      <c r="CJ25" s="720"/>
      <c r="CK25" s="720"/>
      <c r="CL25" s="720"/>
      <c r="CM25" s="720"/>
      <c r="CN25" s="720"/>
      <c r="CO25" s="720"/>
      <c r="CP25" s="720"/>
      <c r="CQ25" s="721"/>
      <c r="CR25" s="680">
        <v>2419940</v>
      </c>
      <c r="CS25" s="699"/>
      <c r="CT25" s="699"/>
      <c r="CU25" s="699"/>
      <c r="CV25" s="699"/>
      <c r="CW25" s="699"/>
      <c r="CX25" s="699"/>
      <c r="CY25" s="700"/>
      <c r="CZ25" s="683">
        <v>12.6</v>
      </c>
      <c r="DA25" s="701"/>
      <c r="DB25" s="701"/>
      <c r="DC25" s="702"/>
      <c r="DD25" s="686">
        <v>2153140</v>
      </c>
      <c r="DE25" s="699"/>
      <c r="DF25" s="699"/>
      <c r="DG25" s="699"/>
      <c r="DH25" s="699"/>
      <c r="DI25" s="699"/>
      <c r="DJ25" s="699"/>
      <c r="DK25" s="700"/>
      <c r="DL25" s="686">
        <v>2075684</v>
      </c>
      <c r="DM25" s="699"/>
      <c r="DN25" s="699"/>
      <c r="DO25" s="699"/>
      <c r="DP25" s="699"/>
      <c r="DQ25" s="699"/>
      <c r="DR25" s="699"/>
      <c r="DS25" s="699"/>
      <c r="DT25" s="699"/>
      <c r="DU25" s="699"/>
      <c r="DV25" s="700"/>
      <c r="DW25" s="683">
        <v>25</v>
      </c>
      <c r="DX25" s="701"/>
      <c r="DY25" s="701"/>
      <c r="DZ25" s="701"/>
      <c r="EA25" s="701"/>
      <c r="EB25" s="701"/>
      <c r="EC25" s="722"/>
    </row>
    <row r="26" spans="2:133" ht="11.25" customHeight="1" x14ac:dyDescent="0.15">
      <c r="B26" s="677" t="s">
        <v>292</v>
      </c>
      <c r="C26" s="678"/>
      <c r="D26" s="678"/>
      <c r="E26" s="678"/>
      <c r="F26" s="678"/>
      <c r="G26" s="678"/>
      <c r="H26" s="678"/>
      <c r="I26" s="678"/>
      <c r="J26" s="678"/>
      <c r="K26" s="678"/>
      <c r="L26" s="678"/>
      <c r="M26" s="678"/>
      <c r="N26" s="678"/>
      <c r="O26" s="678"/>
      <c r="P26" s="678"/>
      <c r="Q26" s="679"/>
      <c r="R26" s="680">
        <v>8812551</v>
      </c>
      <c r="S26" s="681"/>
      <c r="T26" s="681"/>
      <c r="U26" s="681"/>
      <c r="V26" s="681"/>
      <c r="W26" s="681"/>
      <c r="X26" s="681"/>
      <c r="Y26" s="682"/>
      <c r="Z26" s="713">
        <v>44</v>
      </c>
      <c r="AA26" s="713"/>
      <c r="AB26" s="713"/>
      <c r="AC26" s="713"/>
      <c r="AD26" s="714">
        <v>7938239</v>
      </c>
      <c r="AE26" s="714"/>
      <c r="AF26" s="714"/>
      <c r="AG26" s="714"/>
      <c r="AH26" s="714"/>
      <c r="AI26" s="714"/>
      <c r="AJ26" s="714"/>
      <c r="AK26" s="714"/>
      <c r="AL26" s="683">
        <v>99.7</v>
      </c>
      <c r="AM26" s="684"/>
      <c r="AN26" s="684"/>
      <c r="AO26" s="715"/>
      <c r="AP26" s="774" t="s">
        <v>293</v>
      </c>
      <c r="AQ26" s="775"/>
      <c r="AR26" s="775"/>
      <c r="AS26" s="775"/>
      <c r="AT26" s="775"/>
      <c r="AU26" s="775"/>
      <c r="AV26" s="775"/>
      <c r="AW26" s="775"/>
      <c r="AX26" s="775"/>
      <c r="AY26" s="775"/>
      <c r="AZ26" s="775"/>
      <c r="BA26" s="775"/>
      <c r="BB26" s="775"/>
      <c r="BC26" s="775"/>
      <c r="BD26" s="775"/>
      <c r="BE26" s="775"/>
      <c r="BF26" s="776"/>
      <c r="BG26" s="680" t="s">
        <v>231</v>
      </c>
      <c r="BH26" s="681"/>
      <c r="BI26" s="681"/>
      <c r="BJ26" s="681"/>
      <c r="BK26" s="681"/>
      <c r="BL26" s="681"/>
      <c r="BM26" s="681"/>
      <c r="BN26" s="682"/>
      <c r="BO26" s="713" t="s">
        <v>231</v>
      </c>
      <c r="BP26" s="713"/>
      <c r="BQ26" s="713"/>
      <c r="BR26" s="713"/>
      <c r="BS26" s="686" t="s">
        <v>129</v>
      </c>
      <c r="BT26" s="681"/>
      <c r="BU26" s="681"/>
      <c r="BV26" s="681"/>
      <c r="BW26" s="681"/>
      <c r="BX26" s="681"/>
      <c r="BY26" s="681"/>
      <c r="BZ26" s="681"/>
      <c r="CA26" s="681"/>
      <c r="CB26" s="727"/>
      <c r="CD26" s="719" t="s">
        <v>294</v>
      </c>
      <c r="CE26" s="720"/>
      <c r="CF26" s="720"/>
      <c r="CG26" s="720"/>
      <c r="CH26" s="720"/>
      <c r="CI26" s="720"/>
      <c r="CJ26" s="720"/>
      <c r="CK26" s="720"/>
      <c r="CL26" s="720"/>
      <c r="CM26" s="720"/>
      <c r="CN26" s="720"/>
      <c r="CO26" s="720"/>
      <c r="CP26" s="720"/>
      <c r="CQ26" s="721"/>
      <c r="CR26" s="680">
        <v>1336608</v>
      </c>
      <c r="CS26" s="681"/>
      <c r="CT26" s="681"/>
      <c r="CU26" s="681"/>
      <c r="CV26" s="681"/>
      <c r="CW26" s="681"/>
      <c r="CX26" s="681"/>
      <c r="CY26" s="682"/>
      <c r="CZ26" s="683">
        <v>7</v>
      </c>
      <c r="DA26" s="701"/>
      <c r="DB26" s="701"/>
      <c r="DC26" s="702"/>
      <c r="DD26" s="686">
        <v>1261969</v>
      </c>
      <c r="DE26" s="681"/>
      <c r="DF26" s="681"/>
      <c r="DG26" s="681"/>
      <c r="DH26" s="681"/>
      <c r="DI26" s="681"/>
      <c r="DJ26" s="681"/>
      <c r="DK26" s="682"/>
      <c r="DL26" s="686" t="s">
        <v>129</v>
      </c>
      <c r="DM26" s="681"/>
      <c r="DN26" s="681"/>
      <c r="DO26" s="681"/>
      <c r="DP26" s="681"/>
      <c r="DQ26" s="681"/>
      <c r="DR26" s="681"/>
      <c r="DS26" s="681"/>
      <c r="DT26" s="681"/>
      <c r="DU26" s="681"/>
      <c r="DV26" s="682"/>
      <c r="DW26" s="683" t="s">
        <v>129</v>
      </c>
      <c r="DX26" s="701"/>
      <c r="DY26" s="701"/>
      <c r="DZ26" s="701"/>
      <c r="EA26" s="701"/>
      <c r="EB26" s="701"/>
      <c r="EC26" s="722"/>
    </row>
    <row r="27" spans="2:133" ht="11.25" customHeight="1" x14ac:dyDescent="0.15">
      <c r="B27" s="677" t="s">
        <v>295</v>
      </c>
      <c r="C27" s="678"/>
      <c r="D27" s="678"/>
      <c r="E27" s="678"/>
      <c r="F27" s="678"/>
      <c r="G27" s="678"/>
      <c r="H27" s="678"/>
      <c r="I27" s="678"/>
      <c r="J27" s="678"/>
      <c r="K27" s="678"/>
      <c r="L27" s="678"/>
      <c r="M27" s="678"/>
      <c r="N27" s="678"/>
      <c r="O27" s="678"/>
      <c r="P27" s="678"/>
      <c r="Q27" s="679"/>
      <c r="R27" s="680">
        <v>2952</v>
      </c>
      <c r="S27" s="681"/>
      <c r="T27" s="681"/>
      <c r="U27" s="681"/>
      <c r="V27" s="681"/>
      <c r="W27" s="681"/>
      <c r="X27" s="681"/>
      <c r="Y27" s="682"/>
      <c r="Z27" s="713">
        <v>0</v>
      </c>
      <c r="AA27" s="713"/>
      <c r="AB27" s="713"/>
      <c r="AC27" s="713"/>
      <c r="AD27" s="714">
        <v>2952</v>
      </c>
      <c r="AE27" s="714"/>
      <c r="AF27" s="714"/>
      <c r="AG27" s="714"/>
      <c r="AH27" s="714"/>
      <c r="AI27" s="714"/>
      <c r="AJ27" s="714"/>
      <c r="AK27" s="714"/>
      <c r="AL27" s="683">
        <v>0</v>
      </c>
      <c r="AM27" s="684"/>
      <c r="AN27" s="684"/>
      <c r="AO27" s="715"/>
      <c r="AP27" s="677" t="s">
        <v>296</v>
      </c>
      <c r="AQ27" s="678"/>
      <c r="AR27" s="678"/>
      <c r="AS27" s="678"/>
      <c r="AT27" s="678"/>
      <c r="AU27" s="678"/>
      <c r="AV27" s="678"/>
      <c r="AW27" s="678"/>
      <c r="AX27" s="678"/>
      <c r="AY27" s="678"/>
      <c r="AZ27" s="678"/>
      <c r="BA27" s="678"/>
      <c r="BB27" s="678"/>
      <c r="BC27" s="678"/>
      <c r="BD27" s="678"/>
      <c r="BE27" s="678"/>
      <c r="BF27" s="679"/>
      <c r="BG27" s="680">
        <v>2552837</v>
      </c>
      <c r="BH27" s="681"/>
      <c r="BI27" s="681"/>
      <c r="BJ27" s="681"/>
      <c r="BK27" s="681"/>
      <c r="BL27" s="681"/>
      <c r="BM27" s="681"/>
      <c r="BN27" s="682"/>
      <c r="BO27" s="713">
        <v>100</v>
      </c>
      <c r="BP27" s="713"/>
      <c r="BQ27" s="713"/>
      <c r="BR27" s="713"/>
      <c r="BS27" s="686">
        <v>1</v>
      </c>
      <c r="BT27" s="681"/>
      <c r="BU27" s="681"/>
      <c r="BV27" s="681"/>
      <c r="BW27" s="681"/>
      <c r="BX27" s="681"/>
      <c r="BY27" s="681"/>
      <c r="BZ27" s="681"/>
      <c r="CA27" s="681"/>
      <c r="CB27" s="727"/>
      <c r="CD27" s="719" t="s">
        <v>297</v>
      </c>
      <c r="CE27" s="720"/>
      <c r="CF27" s="720"/>
      <c r="CG27" s="720"/>
      <c r="CH27" s="720"/>
      <c r="CI27" s="720"/>
      <c r="CJ27" s="720"/>
      <c r="CK27" s="720"/>
      <c r="CL27" s="720"/>
      <c r="CM27" s="720"/>
      <c r="CN27" s="720"/>
      <c r="CO27" s="720"/>
      <c r="CP27" s="720"/>
      <c r="CQ27" s="721"/>
      <c r="CR27" s="680">
        <v>1349188</v>
      </c>
      <c r="CS27" s="699"/>
      <c r="CT27" s="699"/>
      <c r="CU27" s="699"/>
      <c r="CV27" s="699"/>
      <c r="CW27" s="699"/>
      <c r="CX27" s="699"/>
      <c r="CY27" s="700"/>
      <c r="CZ27" s="683">
        <v>7</v>
      </c>
      <c r="DA27" s="701"/>
      <c r="DB27" s="701"/>
      <c r="DC27" s="702"/>
      <c r="DD27" s="686">
        <v>430780</v>
      </c>
      <c r="DE27" s="699"/>
      <c r="DF27" s="699"/>
      <c r="DG27" s="699"/>
      <c r="DH27" s="699"/>
      <c r="DI27" s="699"/>
      <c r="DJ27" s="699"/>
      <c r="DK27" s="700"/>
      <c r="DL27" s="686">
        <v>422802</v>
      </c>
      <c r="DM27" s="699"/>
      <c r="DN27" s="699"/>
      <c r="DO27" s="699"/>
      <c r="DP27" s="699"/>
      <c r="DQ27" s="699"/>
      <c r="DR27" s="699"/>
      <c r="DS27" s="699"/>
      <c r="DT27" s="699"/>
      <c r="DU27" s="699"/>
      <c r="DV27" s="700"/>
      <c r="DW27" s="683">
        <v>5.0999999999999996</v>
      </c>
      <c r="DX27" s="701"/>
      <c r="DY27" s="701"/>
      <c r="DZ27" s="701"/>
      <c r="EA27" s="701"/>
      <c r="EB27" s="701"/>
      <c r="EC27" s="722"/>
    </row>
    <row r="28" spans="2:133" ht="11.25" customHeight="1" x14ac:dyDescent="0.15">
      <c r="B28" s="677" t="s">
        <v>298</v>
      </c>
      <c r="C28" s="678"/>
      <c r="D28" s="678"/>
      <c r="E28" s="678"/>
      <c r="F28" s="678"/>
      <c r="G28" s="678"/>
      <c r="H28" s="678"/>
      <c r="I28" s="678"/>
      <c r="J28" s="678"/>
      <c r="K28" s="678"/>
      <c r="L28" s="678"/>
      <c r="M28" s="678"/>
      <c r="N28" s="678"/>
      <c r="O28" s="678"/>
      <c r="P28" s="678"/>
      <c r="Q28" s="679"/>
      <c r="R28" s="680">
        <v>47389</v>
      </c>
      <c r="S28" s="681"/>
      <c r="T28" s="681"/>
      <c r="U28" s="681"/>
      <c r="V28" s="681"/>
      <c r="W28" s="681"/>
      <c r="X28" s="681"/>
      <c r="Y28" s="682"/>
      <c r="Z28" s="713">
        <v>0.2</v>
      </c>
      <c r="AA28" s="713"/>
      <c r="AB28" s="713"/>
      <c r="AC28" s="713"/>
      <c r="AD28" s="714">
        <v>26</v>
      </c>
      <c r="AE28" s="714"/>
      <c r="AF28" s="714"/>
      <c r="AG28" s="714"/>
      <c r="AH28" s="714"/>
      <c r="AI28" s="714"/>
      <c r="AJ28" s="714"/>
      <c r="AK28" s="714"/>
      <c r="AL28" s="683">
        <v>0</v>
      </c>
      <c r="AM28" s="684"/>
      <c r="AN28" s="684"/>
      <c r="AO28" s="715"/>
      <c r="AP28" s="677"/>
      <c r="AQ28" s="678"/>
      <c r="AR28" s="678"/>
      <c r="AS28" s="678"/>
      <c r="AT28" s="678"/>
      <c r="AU28" s="678"/>
      <c r="AV28" s="678"/>
      <c r="AW28" s="678"/>
      <c r="AX28" s="678"/>
      <c r="AY28" s="678"/>
      <c r="AZ28" s="678"/>
      <c r="BA28" s="678"/>
      <c r="BB28" s="678"/>
      <c r="BC28" s="678"/>
      <c r="BD28" s="678"/>
      <c r="BE28" s="678"/>
      <c r="BF28" s="679"/>
      <c r="BG28" s="680"/>
      <c r="BH28" s="681"/>
      <c r="BI28" s="681"/>
      <c r="BJ28" s="681"/>
      <c r="BK28" s="681"/>
      <c r="BL28" s="681"/>
      <c r="BM28" s="681"/>
      <c r="BN28" s="682"/>
      <c r="BO28" s="713"/>
      <c r="BP28" s="713"/>
      <c r="BQ28" s="713"/>
      <c r="BR28" s="713"/>
      <c r="BS28" s="686"/>
      <c r="BT28" s="681"/>
      <c r="BU28" s="681"/>
      <c r="BV28" s="681"/>
      <c r="BW28" s="681"/>
      <c r="BX28" s="681"/>
      <c r="BY28" s="681"/>
      <c r="BZ28" s="681"/>
      <c r="CA28" s="681"/>
      <c r="CB28" s="727"/>
      <c r="CD28" s="719" t="s">
        <v>299</v>
      </c>
      <c r="CE28" s="720"/>
      <c r="CF28" s="720"/>
      <c r="CG28" s="720"/>
      <c r="CH28" s="720"/>
      <c r="CI28" s="720"/>
      <c r="CJ28" s="720"/>
      <c r="CK28" s="720"/>
      <c r="CL28" s="720"/>
      <c r="CM28" s="720"/>
      <c r="CN28" s="720"/>
      <c r="CO28" s="720"/>
      <c r="CP28" s="720"/>
      <c r="CQ28" s="721"/>
      <c r="CR28" s="680">
        <v>1528229</v>
      </c>
      <c r="CS28" s="681"/>
      <c r="CT28" s="681"/>
      <c r="CU28" s="681"/>
      <c r="CV28" s="681"/>
      <c r="CW28" s="681"/>
      <c r="CX28" s="681"/>
      <c r="CY28" s="682"/>
      <c r="CZ28" s="683">
        <v>8</v>
      </c>
      <c r="DA28" s="701"/>
      <c r="DB28" s="701"/>
      <c r="DC28" s="702"/>
      <c r="DD28" s="686">
        <v>1483011</v>
      </c>
      <c r="DE28" s="681"/>
      <c r="DF28" s="681"/>
      <c r="DG28" s="681"/>
      <c r="DH28" s="681"/>
      <c r="DI28" s="681"/>
      <c r="DJ28" s="681"/>
      <c r="DK28" s="682"/>
      <c r="DL28" s="686">
        <v>1483011</v>
      </c>
      <c r="DM28" s="681"/>
      <c r="DN28" s="681"/>
      <c r="DO28" s="681"/>
      <c r="DP28" s="681"/>
      <c r="DQ28" s="681"/>
      <c r="DR28" s="681"/>
      <c r="DS28" s="681"/>
      <c r="DT28" s="681"/>
      <c r="DU28" s="681"/>
      <c r="DV28" s="682"/>
      <c r="DW28" s="683">
        <v>17.899999999999999</v>
      </c>
      <c r="DX28" s="701"/>
      <c r="DY28" s="701"/>
      <c r="DZ28" s="701"/>
      <c r="EA28" s="701"/>
      <c r="EB28" s="701"/>
      <c r="EC28" s="722"/>
    </row>
    <row r="29" spans="2:133" ht="11.25" customHeight="1" x14ac:dyDescent="0.15">
      <c r="B29" s="677" t="s">
        <v>300</v>
      </c>
      <c r="C29" s="678"/>
      <c r="D29" s="678"/>
      <c r="E29" s="678"/>
      <c r="F29" s="678"/>
      <c r="G29" s="678"/>
      <c r="H29" s="678"/>
      <c r="I29" s="678"/>
      <c r="J29" s="678"/>
      <c r="K29" s="678"/>
      <c r="L29" s="678"/>
      <c r="M29" s="678"/>
      <c r="N29" s="678"/>
      <c r="O29" s="678"/>
      <c r="P29" s="678"/>
      <c r="Q29" s="679"/>
      <c r="R29" s="680">
        <v>355189</v>
      </c>
      <c r="S29" s="681"/>
      <c r="T29" s="681"/>
      <c r="U29" s="681"/>
      <c r="V29" s="681"/>
      <c r="W29" s="681"/>
      <c r="X29" s="681"/>
      <c r="Y29" s="682"/>
      <c r="Z29" s="713">
        <v>1.8</v>
      </c>
      <c r="AA29" s="713"/>
      <c r="AB29" s="713"/>
      <c r="AC29" s="713"/>
      <c r="AD29" s="714">
        <v>15021</v>
      </c>
      <c r="AE29" s="714"/>
      <c r="AF29" s="714"/>
      <c r="AG29" s="714"/>
      <c r="AH29" s="714"/>
      <c r="AI29" s="714"/>
      <c r="AJ29" s="714"/>
      <c r="AK29" s="714"/>
      <c r="AL29" s="683">
        <v>0.2</v>
      </c>
      <c r="AM29" s="684"/>
      <c r="AN29" s="684"/>
      <c r="AO29" s="715"/>
      <c r="AP29" s="661"/>
      <c r="AQ29" s="662"/>
      <c r="AR29" s="662"/>
      <c r="AS29" s="662"/>
      <c r="AT29" s="662"/>
      <c r="AU29" s="662"/>
      <c r="AV29" s="662"/>
      <c r="AW29" s="662"/>
      <c r="AX29" s="662"/>
      <c r="AY29" s="662"/>
      <c r="AZ29" s="662"/>
      <c r="BA29" s="662"/>
      <c r="BB29" s="662"/>
      <c r="BC29" s="662"/>
      <c r="BD29" s="662"/>
      <c r="BE29" s="662"/>
      <c r="BF29" s="663"/>
      <c r="BG29" s="680"/>
      <c r="BH29" s="681"/>
      <c r="BI29" s="681"/>
      <c r="BJ29" s="681"/>
      <c r="BK29" s="681"/>
      <c r="BL29" s="681"/>
      <c r="BM29" s="681"/>
      <c r="BN29" s="682"/>
      <c r="BO29" s="713"/>
      <c r="BP29" s="713"/>
      <c r="BQ29" s="713"/>
      <c r="BR29" s="713"/>
      <c r="BS29" s="714"/>
      <c r="BT29" s="714"/>
      <c r="BU29" s="714"/>
      <c r="BV29" s="714"/>
      <c r="BW29" s="714"/>
      <c r="BX29" s="714"/>
      <c r="BY29" s="714"/>
      <c r="BZ29" s="714"/>
      <c r="CA29" s="714"/>
      <c r="CB29" s="777"/>
      <c r="CD29" s="765" t="s">
        <v>301</v>
      </c>
      <c r="CE29" s="766"/>
      <c r="CF29" s="719" t="s">
        <v>302</v>
      </c>
      <c r="CG29" s="720"/>
      <c r="CH29" s="720"/>
      <c r="CI29" s="720"/>
      <c r="CJ29" s="720"/>
      <c r="CK29" s="720"/>
      <c r="CL29" s="720"/>
      <c r="CM29" s="720"/>
      <c r="CN29" s="720"/>
      <c r="CO29" s="720"/>
      <c r="CP29" s="720"/>
      <c r="CQ29" s="721"/>
      <c r="CR29" s="680">
        <v>1528229</v>
      </c>
      <c r="CS29" s="699"/>
      <c r="CT29" s="699"/>
      <c r="CU29" s="699"/>
      <c r="CV29" s="699"/>
      <c r="CW29" s="699"/>
      <c r="CX29" s="699"/>
      <c r="CY29" s="700"/>
      <c r="CZ29" s="683">
        <v>8</v>
      </c>
      <c r="DA29" s="701"/>
      <c r="DB29" s="701"/>
      <c r="DC29" s="702"/>
      <c r="DD29" s="686">
        <v>1483011</v>
      </c>
      <c r="DE29" s="699"/>
      <c r="DF29" s="699"/>
      <c r="DG29" s="699"/>
      <c r="DH29" s="699"/>
      <c r="DI29" s="699"/>
      <c r="DJ29" s="699"/>
      <c r="DK29" s="700"/>
      <c r="DL29" s="686">
        <v>1483011</v>
      </c>
      <c r="DM29" s="699"/>
      <c r="DN29" s="699"/>
      <c r="DO29" s="699"/>
      <c r="DP29" s="699"/>
      <c r="DQ29" s="699"/>
      <c r="DR29" s="699"/>
      <c r="DS29" s="699"/>
      <c r="DT29" s="699"/>
      <c r="DU29" s="699"/>
      <c r="DV29" s="700"/>
      <c r="DW29" s="683">
        <v>17.899999999999999</v>
      </c>
      <c r="DX29" s="701"/>
      <c r="DY29" s="701"/>
      <c r="DZ29" s="701"/>
      <c r="EA29" s="701"/>
      <c r="EB29" s="701"/>
      <c r="EC29" s="722"/>
    </row>
    <row r="30" spans="2:133" ht="11.25" customHeight="1" x14ac:dyDescent="0.15">
      <c r="B30" s="677" t="s">
        <v>303</v>
      </c>
      <c r="C30" s="678"/>
      <c r="D30" s="678"/>
      <c r="E30" s="678"/>
      <c r="F30" s="678"/>
      <c r="G30" s="678"/>
      <c r="H30" s="678"/>
      <c r="I30" s="678"/>
      <c r="J30" s="678"/>
      <c r="K30" s="678"/>
      <c r="L30" s="678"/>
      <c r="M30" s="678"/>
      <c r="N30" s="678"/>
      <c r="O30" s="678"/>
      <c r="P30" s="678"/>
      <c r="Q30" s="679"/>
      <c r="R30" s="680">
        <v>13783</v>
      </c>
      <c r="S30" s="681"/>
      <c r="T30" s="681"/>
      <c r="U30" s="681"/>
      <c r="V30" s="681"/>
      <c r="W30" s="681"/>
      <c r="X30" s="681"/>
      <c r="Y30" s="682"/>
      <c r="Z30" s="713">
        <v>0.1</v>
      </c>
      <c r="AA30" s="713"/>
      <c r="AB30" s="713"/>
      <c r="AC30" s="713"/>
      <c r="AD30" s="714">
        <v>344</v>
      </c>
      <c r="AE30" s="714"/>
      <c r="AF30" s="714"/>
      <c r="AG30" s="714"/>
      <c r="AH30" s="714"/>
      <c r="AI30" s="714"/>
      <c r="AJ30" s="714"/>
      <c r="AK30" s="714"/>
      <c r="AL30" s="683">
        <v>0</v>
      </c>
      <c r="AM30" s="684"/>
      <c r="AN30" s="684"/>
      <c r="AO30" s="715"/>
      <c r="AP30" s="741" t="s">
        <v>219</v>
      </c>
      <c r="AQ30" s="742"/>
      <c r="AR30" s="742"/>
      <c r="AS30" s="742"/>
      <c r="AT30" s="742"/>
      <c r="AU30" s="742"/>
      <c r="AV30" s="742"/>
      <c r="AW30" s="742"/>
      <c r="AX30" s="742"/>
      <c r="AY30" s="742"/>
      <c r="AZ30" s="742"/>
      <c r="BA30" s="742"/>
      <c r="BB30" s="742"/>
      <c r="BC30" s="742"/>
      <c r="BD30" s="742"/>
      <c r="BE30" s="742"/>
      <c r="BF30" s="743"/>
      <c r="BG30" s="741" t="s">
        <v>304</v>
      </c>
      <c r="BH30" s="754"/>
      <c r="BI30" s="754"/>
      <c r="BJ30" s="754"/>
      <c r="BK30" s="754"/>
      <c r="BL30" s="754"/>
      <c r="BM30" s="754"/>
      <c r="BN30" s="754"/>
      <c r="BO30" s="754"/>
      <c r="BP30" s="754"/>
      <c r="BQ30" s="755"/>
      <c r="BR30" s="741" t="s">
        <v>305</v>
      </c>
      <c r="BS30" s="754"/>
      <c r="BT30" s="754"/>
      <c r="BU30" s="754"/>
      <c r="BV30" s="754"/>
      <c r="BW30" s="754"/>
      <c r="BX30" s="754"/>
      <c r="BY30" s="754"/>
      <c r="BZ30" s="754"/>
      <c r="CA30" s="754"/>
      <c r="CB30" s="755"/>
      <c r="CD30" s="767"/>
      <c r="CE30" s="768"/>
      <c r="CF30" s="719" t="s">
        <v>306</v>
      </c>
      <c r="CG30" s="720"/>
      <c r="CH30" s="720"/>
      <c r="CI30" s="720"/>
      <c r="CJ30" s="720"/>
      <c r="CK30" s="720"/>
      <c r="CL30" s="720"/>
      <c r="CM30" s="720"/>
      <c r="CN30" s="720"/>
      <c r="CO30" s="720"/>
      <c r="CP30" s="720"/>
      <c r="CQ30" s="721"/>
      <c r="CR30" s="680">
        <v>1499907</v>
      </c>
      <c r="CS30" s="681"/>
      <c r="CT30" s="681"/>
      <c r="CU30" s="681"/>
      <c r="CV30" s="681"/>
      <c r="CW30" s="681"/>
      <c r="CX30" s="681"/>
      <c r="CY30" s="682"/>
      <c r="CZ30" s="683">
        <v>7.8</v>
      </c>
      <c r="DA30" s="701"/>
      <c r="DB30" s="701"/>
      <c r="DC30" s="702"/>
      <c r="DD30" s="686">
        <v>1460242</v>
      </c>
      <c r="DE30" s="681"/>
      <c r="DF30" s="681"/>
      <c r="DG30" s="681"/>
      <c r="DH30" s="681"/>
      <c r="DI30" s="681"/>
      <c r="DJ30" s="681"/>
      <c r="DK30" s="682"/>
      <c r="DL30" s="686">
        <v>1460242</v>
      </c>
      <c r="DM30" s="681"/>
      <c r="DN30" s="681"/>
      <c r="DO30" s="681"/>
      <c r="DP30" s="681"/>
      <c r="DQ30" s="681"/>
      <c r="DR30" s="681"/>
      <c r="DS30" s="681"/>
      <c r="DT30" s="681"/>
      <c r="DU30" s="681"/>
      <c r="DV30" s="682"/>
      <c r="DW30" s="683">
        <v>17.600000000000001</v>
      </c>
      <c r="DX30" s="701"/>
      <c r="DY30" s="701"/>
      <c r="DZ30" s="701"/>
      <c r="EA30" s="701"/>
      <c r="EB30" s="701"/>
      <c r="EC30" s="722"/>
    </row>
    <row r="31" spans="2:133" ht="11.25" customHeight="1" x14ac:dyDescent="0.15">
      <c r="B31" s="677" t="s">
        <v>307</v>
      </c>
      <c r="C31" s="678"/>
      <c r="D31" s="678"/>
      <c r="E31" s="678"/>
      <c r="F31" s="678"/>
      <c r="G31" s="678"/>
      <c r="H31" s="678"/>
      <c r="I31" s="678"/>
      <c r="J31" s="678"/>
      <c r="K31" s="678"/>
      <c r="L31" s="678"/>
      <c r="M31" s="678"/>
      <c r="N31" s="678"/>
      <c r="O31" s="678"/>
      <c r="P31" s="678"/>
      <c r="Q31" s="679"/>
      <c r="R31" s="680">
        <v>3692330</v>
      </c>
      <c r="S31" s="681"/>
      <c r="T31" s="681"/>
      <c r="U31" s="681"/>
      <c r="V31" s="681"/>
      <c r="W31" s="681"/>
      <c r="X31" s="681"/>
      <c r="Y31" s="682"/>
      <c r="Z31" s="713">
        <v>18.399999999999999</v>
      </c>
      <c r="AA31" s="713"/>
      <c r="AB31" s="713"/>
      <c r="AC31" s="713"/>
      <c r="AD31" s="714" t="s">
        <v>231</v>
      </c>
      <c r="AE31" s="714"/>
      <c r="AF31" s="714"/>
      <c r="AG31" s="714"/>
      <c r="AH31" s="714"/>
      <c r="AI31" s="714"/>
      <c r="AJ31" s="714"/>
      <c r="AK31" s="714"/>
      <c r="AL31" s="683" t="s">
        <v>231</v>
      </c>
      <c r="AM31" s="684"/>
      <c r="AN31" s="684"/>
      <c r="AO31" s="715"/>
      <c r="AP31" s="756" t="s">
        <v>308</v>
      </c>
      <c r="AQ31" s="757"/>
      <c r="AR31" s="757"/>
      <c r="AS31" s="757"/>
      <c r="AT31" s="762" t="s">
        <v>309</v>
      </c>
      <c r="AU31" s="231"/>
      <c r="AV31" s="231"/>
      <c r="AW31" s="231"/>
      <c r="AX31" s="746" t="s">
        <v>185</v>
      </c>
      <c r="AY31" s="747"/>
      <c r="AZ31" s="747"/>
      <c r="BA31" s="747"/>
      <c r="BB31" s="747"/>
      <c r="BC31" s="747"/>
      <c r="BD31" s="747"/>
      <c r="BE31" s="747"/>
      <c r="BF31" s="748"/>
      <c r="BG31" s="749">
        <v>99.6</v>
      </c>
      <c r="BH31" s="750"/>
      <c r="BI31" s="750"/>
      <c r="BJ31" s="750"/>
      <c r="BK31" s="750"/>
      <c r="BL31" s="750"/>
      <c r="BM31" s="751">
        <v>98.8</v>
      </c>
      <c r="BN31" s="750"/>
      <c r="BO31" s="750"/>
      <c r="BP31" s="750"/>
      <c r="BQ31" s="752"/>
      <c r="BR31" s="749">
        <v>99.6</v>
      </c>
      <c r="BS31" s="750"/>
      <c r="BT31" s="750"/>
      <c r="BU31" s="750"/>
      <c r="BV31" s="750"/>
      <c r="BW31" s="750"/>
      <c r="BX31" s="751">
        <v>98.7</v>
      </c>
      <c r="BY31" s="750"/>
      <c r="BZ31" s="750"/>
      <c r="CA31" s="750"/>
      <c r="CB31" s="752"/>
      <c r="CD31" s="767"/>
      <c r="CE31" s="768"/>
      <c r="CF31" s="719" t="s">
        <v>310</v>
      </c>
      <c r="CG31" s="720"/>
      <c r="CH31" s="720"/>
      <c r="CI31" s="720"/>
      <c r="CJ31" s="720"/>
      <c r="CK31" s="720"/>
      <c r="CL31" s="720"/>
      <c r="CM31" s="720"/>
      <c r="CN31" s="720"/>
      <c r="CO31" s="720"/>
      <c r="CP31" s="720"/>
      <c r="CQ31" s="721"/>
      <c r="CR31" s="680">
        <v>28322</v>
      </c>
      <c r="CS31" s="699"/>
      <c r="CT31" s="699"/>
      <c r="CU31" s="699"/>
      <c r="CV31" s="699"/>
      <c r="CW31" s="699"/>
      <c r="CX31" s="699"/>
      <c r="CY31" s="700"/>
      <c r="CZ31" s="683">
        <v>0.1</v>
      </c>
      <c r="DA31" s="701"/>
      <c r="DB31" s="701"/>
      <c r="DC31" s="702"/>
      <c r="DD31" s="686">
        <v>22769</v>
      </c>
      <c r="DE31" s="699"/>
      <c r="DF31" s="699"/>
      <c r="DG31" s="699"/>
      <c r="DH31" s="699"/>
      <c r="DI31" s="699"/>
      <c r="DJ31" s="699"/>
      <c r="DK31" s="700"/>
      <c r="DL31" s="686">
        <v>22769</v>
      </c>
      <c r="DM31" s="699"/>
      <c r="DN31" s="699"/>
      <c r="DO31" s="699"/>
      <c r="DP31" s="699"/>
      <c r="DQ31" s="699"/>
      <c r="DR31" s="699"/>
      <c r="DS31" s="699"/>
      <c r="DT31" s="699"/>
      <c r="DU31" s="699"/>
      <c r="DV31" s="700"/>
      <c r="DW31" s="683">
        <v>0.3</v>
      </c>
      <c r="DX31" s="701"/>
      <c r="DY31" s="701"/>
      <c r="DZ31" s="701"/>
      <c r="EA31" s="701"/>
      <c r="EB31" s="701"/>
      <c r="EC31" s="722"/>
    </row>
    <row r="32" spans="2:133" ht="11.25" customHeight="1" x14ac:dyDescent="0.15">
      <c r="B32" s="771" t="s">
        <v>311</v>
      </c>
      <c r="C32" s="772"/>
      <c r="D32" s="772"/>
      <c r="E32" s="772"/>
      <c r="F32" s="772"/>
      <c r="G32" s="772"/>
      <c r="H32" s="772"/>
      <c r="I32" s="772"/>
      <c r="J32" s="772"/>
      <c r="K32" s="772"/>
      <c r="L32" s="772"/>
      <c r="M32" s="772"/>
      <c r="N32" s="772"/>
      <c r="O32" s="772"/>
      <c r="P32" s="772"/>
      <c r="Q32" s="773"/>
      <c r="R32" s="680" t="s">
        <v>129</v>
      </c>
      <c r="S32" s="681"/>
      <c r="T32" s="681"/>
      <c r="U32" s="681"/>
      <c r="V32" s="681"/>
      <c r="W32" s="681"/>
      <c r="X32" s="681"/>
      <c r="Y32" s="682"/>
      <c r="Z32" s="713" t="s">
        <v>129</v>
      </c>
      <c r="AA32" s="713"/>
      <c r="AB32" s="713"/>
      <c r="AC32" s="713"/>
      <c r="AD32" s="714" t="s">
        <v>231</v>
      </c>
      <c r="AE32" s="714"/>
      <c r="AF32" s="714"/>
      <c r="AG32" s="714"/>
      <c r="AH32" s="714"/>
      <c r="AI32" s="714"/>
      <c r="AJ32" s="714"/>
      <c r="AK32" s="714"/>
      <c r="AL32" s="683" t="s">
        <v>231</v>
      </c>
      <c r="AM32" s="684"/>
      <c r="AN32" s="684"/>
      <c r="AO32" s="715"/>
      <c r="AP32" s="758"/>
      <c r="AQ32" s="759"/>
      <c r="AR32" s="759"/>
      <c r="AS32" s="759"/>
      <c r="AT32" s="763"/>
      <c r="AU32" s="230" t="s">
        <v>312</v>
      </c>
      <c r="AV32" s="230"/>
      <c r="AW32" s="230"/>
      <c r="AX32" s="677" t="s">
        <v>313</v>
      </c>
      <c r="AY32" s="678"/>
      <c r="AZ32" s="678"/>
      <c r="BA32" s="678"/>
      <c r="BB32" s="678"/>
      <c r="BC32" s="678"/>
      <c r="BD32" s="678"/>
      <c r="BE32" s="678"/>
      <c r="BF32" s="679"/>
      <c r="BG32" s="753">
        <v>99.7</v>
      </c>
      <c r="BH32" s="699"/>
      <c r="BI32" s="699"/>
      <c r="BJ32" s="699"/>
      <c r="BK32" s="699"/>
      <c r="BL32" s="699"/>
      <c r="BM32" s="684">
        <v>99.2</v>
      </c>
      <c r="BN32" s="745"/>
      <c r="BO32" s="745"/>
      <c r="BP32" s="745"/>
      <c r="BQ32" s="726"/>
      <c r="BR32" s="753">
        <v>99.6</v>
      </c>
      <c r="BS32" s="699"/>
      <c r="BT32" s="699"/>
      <c r="BU32" s="699"/>
      <c r="BV32" s="699"/>
      <c r="BW32" s="699"/>
      <c r="BX32" s="684">
        <v>99.1</v>
      </c>
      <c r="BY32" s="745"/>
      <c r="BZ32" s="745"/>
      <c r="CA32" s="745"/>
      <c r="CB32" s="726"/>
      <c r="CD32" s="769"/>
      <c r="CE32" s="770"/>
      <c r="CF32" s="719" t="s">
        <v>314</v>
      </c>
      <c r="CG32" s="720"/>
      <c r="CH32" s="720"/>
      <c r="CI32" s="720"/>
      <c r="CJ32" s="720"/>
      <c r="CK32" s="720"/>
      <c r="CL32" s="720"/>
      <c r="CM32" s="720"/>
      <c r="CN32" s="720"/>
      <c r="CO32" s="720"/>
      <c r="CP32" s="720"/>
      <c r="CQ32" s="721"/>
      <c r="CR32" s="680" t="s">
        <v>231</v>
      </c>
      <c r="CS32" s="681"/>
      <c r="CT32" s="681"/>
      <c r="CU32" s="681"/>
      <c r="CV32" s="681"/>
      <c r="CW32" s="681"/>
      <c r="CX32" s="681"/>
      <c r="CY32" s="682"/>
      <c r="CZ32" s="683" t="s">
        <v>231</v>
      </c>
      <c r="DA32" s="701"/>
      <c r="DB32" s="701"/>
      <c r="DC32" s="702"/>
      <c r="DD32" s="686" t="s">
        <v>231</v>
      </c>
      <c r="DE32" s="681"/>
      <c r="DF32" s="681"/>
      <c r="DG32" s="681"/>
      <c r="DH32" s="681"/>
      <c r="DI32" s="681"/>
      <c r="DJ32" s="681"/>
      <c r="DK32" s="682"/>
      <c r="DL32" s="686" t="s">
        <v>231</v>
      </c>
      <c r="DM32" s="681"/>
      <c r="DN32" s="681"/>
      <c r="DO32" s="681"/>
      <c r="DP32" s="681"/>
      <c r="DQ32" s="681"/>
      <c r="DR32" s="681"/>
      <c r="DS32" s="681"/>
      <c r="DT32" s="681"/>
      <c r="DU32" s="681"/>
      <c r="DV32" s="682"/>
      <c r="DW32" s="683" t="s">
        <v>231</v>
      </c>
      <c r="DX32" s="701"/>
      <c r="DY32" s="701"/>
      <c r="DZ32" s="701"/>
      <c r="EA32" s="701"/>
      <c r="EB32" s="701"/>
      <c r="EC32" s="722"/>
    </row>
    <row r="33" spans="2:133" ht="11.25" customHeight="1" x14ac:dyDescent="0.15">
      <c r="B33" s="677" t="s">
        <v>315</v>
      </c>
      <c r="C33" s="678"/>
      <c r="D33" s="678"/>
      <c r="E33" s="678"/>
      <c r="F33" s="678"/>
      <c r="G33" s="678"/>
      <c r="H33" s="678"/>
      <c r="I33" s="678"/>
      <c r="J33" s="678"/>
      <c r="K33" s="678"/>
      <c r="L33" s="678"/>
      <c r="M33" s="678"/>
      <c r="N33" s="678"/>
      <c r="O33" s="678"/>
      <c r="P33" s="678"/>
      <c r="Q33" s="679"/>
      <c r="R33" s="680">
        <v>739414</v>
      </c>
      <c r="S33" s="681"/>
      <c r="T33" s="681"/>
      <c r="U33" s="681"/>
      <c r="V33" s="681"/>
      <c r="W33" s="681"/>
      <c r="X33" s="681"/>
      <c r="Y33" s="682"/>
      <c r="Z33" s="713">
        <v>3.7</v>
      </c>
      <c r="AA33" s="713"/>
      <c r="AB33" s="713"/>
      <c r="AC33" s="713"/>
      <c r="AD33" s="714" t="s">
        <v>129</v>
      </c>
      <c r="AE33" s="714"/>
      <c r="AF33" s="714"/>
      <c r="AG33" s="714"/>
      <c r="AH33" s="714"/>
      <c r="AI33" s="714"/>
      <c r="AJ33" s="714"/>
      <c r="AK33" s="714"/>
      <c r="AL33" s="683" t="s">
        <v>231</v>
      </c>
      <c r="AM33" s="684"/>
      <c r="AN33" s="684"/>
      <c r="AO33" s="715"/>
      <c r="AP33" s="760"/>
      <c r="AQ33" s="761"/>
      <c r="AR33" s="761"/>
      <c r="AS33" s="761"/>
      <c r="AT33" s="764"/>
      <c r="AU33" s="232"/>
      <c r="AV33" s="232"/>
      <c r="AW33" s="232"/>
      <c r="AX33" s="661" t="s">
        <v>316</v>
      </c>
      <c r="AY33" s="662"/>
      <c r="AZ33" s="662"/>
      <c r="BA33" s="662"/>
      <c r="BB33" s="662"/>
      <c r="BC33" s="662"/>
      <c r="BD33" s="662"/>
      <c r="BE33" s="662"/>
      <c r="BF33" s="663"/>
      <c r="BG33" s="744">
        <v>99.4</v>
      </c>
      <c r="BH33" s="665"/>
      <c r="BI33" s="665"/>
      <c r="BJ33" s="665"/>
      <c r="BK33" s="665"/>
      <c r="BL33" s="665"/>
      <c r="BM33" s="707">
        <v>98.3</v>
      </c>
      <c r="BN33" s="665"/>
      <c r="BO33" s="665"/>
      <c r="BP33" s="665"/>
      <c r="BQ33" s="709"/>
      <c r="BR33" s="744">
        <v>99.5</v>
      </c>
      <c r="BS33" s="665"/>
      <c r="BT33" s="665"/>
      <c r="BU33" s="665"/>
      <c r="BV33" s="665"/>
      <c r="BW33" s="665"/>
      <c r="BX33" s="707">
        <v>98.2</v>
      </c>
      <c r="BY33" s="665"/>
      <c r="BZ33" s="665"/>
      <c r="CA33" s="665"/>
      <c r="CB33" s="709"/>
      <c r="CD33" s="719" t="s">
        <v>317</v>
      </c>
      <c r="CE33" s="720"/>
      <c r="CF33" s="720"/>
      <c r="CG33" s="720"/>
      <c r="CH33" s="720"/>
      <c r="CI33" s="720"/>
      <c r="CJ33" s="720"/>
      <c r="CK33" s="720"/>
      <c r="CL33" s="720"/>
      <c r="CM33" s="720"/>
      <c r="CN33" s="720"/>
      <c r="CO33" s="720"/>
      <c r="CP33" s="720"/>
      <c r="CQ33" s="721"/>
      <c r="CR33" s="680">
        <v>11896914</v>
      </c>
      <c r="CS33" s="699"/>
      <c r="CT33" s="699"/>
      <c r="CU33" s="699"/>
      <c r="CV33" s="699"/>
      <c r="CW33" s="699"/>
      <c r="CX33" s="699"/>
      <c r="CY33" s="700"/>
      <c r="CZ33" s="683">
        <v>61.9</v>
      </c>
      <c r="DA33" s="701"/>
      <c r="DB33" s="701"/>
      <c r="DC33" s="702"/>
      <c r="DD33" s="686">
        <v>6127578</v>
      </c>
      <c r="DE33" s="699"/>
      <c r="DF33" s="699"/>
      <c r="DG33" s="699"/>
      <c r="DH33" s="699"/>
      <c r="DI33" s="699"/>
      <c r="DJ33" s="699"/>
      <c r="DK33" s="700"/>
      <c r="DL33" s="686">
        <v>3634775</v>
      </c>
      <c r="DM33" s="699"/>
      <c r="DN33" s="699"/>
      <c r="DO33" s="699"/>
      <c r="DP33" s="699"/>
      <c r="DQ33" s="699"/>
      <c r="DR33" s="699"/>
      <c r="DS33" s="699"/>
      <c r="DT33" s="699"/>
      <c r="DU33" s="699"/>
      <c r="DV33" s="700"/>
      <c r="DW33" s="683">
        <v>43.8</v>
      </c>
      <c r="DX33" s="701"/>
      <c r="DY33" s="701"/>
      <c r="DZ33" s="701"/>
      <c r="EA33" s="701"/>
      <c r="EB33" s="701"/>
      <c r="EC33" s="722"/>
    </row>
    <row r="34" spans="2:133" ht="11.25" customHeight="1" x14ac:dyDescent="0.15">
      <c r="B34" s="677" t="s">
        <v>318</v>
      </c>
      <c r="C34" s="678"/>
      <c r="D34" s="678"/>
      <c r="E34" s="678"/>
      <c r="F34" s="678"/>
      <c r="G34" s="678"/>
      <c r="H34" s="678"/>
      <c r="I34" s="678"/>
      <c r="J34" s="678"/>
      <c r="K34" s="678"/>
      <c r="L34" s="678"/>
      <c r="M34" s="678"/>
      <c r="N34" s="678"/>
      <c r="O34" s="678"/>
      <c r="P34" s="678"/>
      <c r="Q34" s="679"/>
      <c r="R34" s="680">
        <v>25488</v>
      </c>
      <c r="S34" s="681"/>
      <c r="T34" s="681"/>
      <c r="U34" s="681"/>
      <c r="V34" s="681"/>
      <c r="W34" s="681"/>
      <c r="X34" s="681"/>
      <c r="Y34" s="682"/>
      <c r="Z34" s="713">
        <v>0.1</v>
      </c>
      <c r="AA34" s="713"/>
      <c r="AB34" s="713"/>
      <c r="AC34" s="713"/>
      <c r="AD34" s="714">
        <v>915</v>
      </c>
      <c r="AE34" s="714"/>
      <c r="AF34" s="714"/>
      <c r="AG34" s="714"/>
      <c r="AH34" s="714"/>
      <c r="AI34" s="714"/>
      <c r="AJ34" s="714"/>
      <c r="AK34" s="714"/>
      <c r="AL34" s="683">
        <v>0</v>
      </c>
      <c r="AM34" s="684"/>
      <c r="AN34" s="684"/>
      <c r="AO34" s="715"/>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9" t="s">
        <v>319</v>
      </c>
      <c r="CE34" s="720"/>
      <c r="CF34" s="720"/>
      <c r="CG34" s="720"/>
      <c r="CH34" s="720"/>
      <c r="CI34" s="720"/>
      <c r="CJ34" s="720"/>
      <c r="CK34" s="720"/>
      <c r="CL34" s="720"/>
      <c r="CM34" s="720"/>
      <c r="CN34" s="720"/>
      <c r="CO34" s="720"/>
      <c r="CP34" s="720"/>
      <c r="CQ34" s="721"/>
      <c r="CR34" s="680">
        <v>2480480</v>
      </c>
      <c r="CS34" s="681"/>
      <c r="CT34" s="681"/>
      <c r="CU34" s="681"/>
      <c r="CV34" s="681"/>
      <c r="CW34" s="681"/>
      <c r="CX34" s="681"/>
      <c r="CY34" s="682"/>
      <c r="CZ34" s="683">
        <v>12.9</v>
      </c>
      <c r="DA34" s="701"/>
      <c r="DB34" s="701"/>
      <c r="DC34" s="702"/>
      <c r="DD34" s="686">
        <v>1183114</v>
      </c>
      <c r="DE34" s="681"/>
      <c r="DF34" s="681"/>
      <c r="DG34" s="681"/>
      <c r="DH34" s="681"/>
      <c r="DI34" s="681"/>
      <c r="DJ34" s="681"/>
      <c r="DK34" s="682"/>
      <c r="DL34" s="686">
        <v>746586</v>
      </c>
      <c r="DM34" s="681"/>
      <c r="DN34" s="681"/>
      <c r="DO34" s="681"/>
      <c r="DP34" s="681"/>
      <c r="DQ34" s="681"/>
      <c r="DR34" s="681"/>
      <c r="DS34" s="681"/>
      <c r="DT34" s="681"/>
      <c r="DU34" s="681"/>
      <c r="DV34" s="682"/>
      <c r="DW34" s="683">
        <v>9</v>
      </c>
      <c r="DX34" s="701"/>
      <c r="DY34" s="701"/>
      <c r="DZ34" s="701"/>
      <c r="EA34" s="701"/>
      <c r="EB34" s="701"/>
      <c r="EC34" s="722"/>
    </row>
    <row r="35" spans="2:133" ht="11.25" customHeight="1" x14ac:dyDescent="0.15">
      <c r="B35" s="677" t="s">
        <v>320</v>
      </c>
      <c r="C35" s="678"/>
      <c r="D35" s="678"/>
      <c r="E35" s="678"/>
      <c r="F35" s="678"/>
      <c r="G35" s="678"/>
      <c r="H35" s="678"/>
      <c r="I35" s="678"/>
      <c r="J35" s="678"/>
      <c r="K35" s="678"/>
      <c r="L35" s="678"/>
      <c r="M35" s="678"/>
      <c r="N35" s="678"/>
      <c r="O35" s="678"/>
      <c r="P35" s="678"/>
      <c r="Q35" s="679"/>
      <c r="R35" s="680">
        <v>1526748</v>
      </c>
      <c r="S35" s="681"/>
      <c r="T35" s="681"/>
      <c r="U35" s="681"/>
      <c r="V35" s="681"/>
      <c r="W35" s="681"/>
      <c r="X35" s="681"/>
      <c r="Y35" s="682"/>
      <c r="Z35" s="713">
        <v>7.6</v>
      </c>
      <c r="AA35" s="713"/>
      <c r="AB35" s="713"/>
      <c r="AC35" s="713"/>
      <c r="AD35" s="714" t="s">
        <v>129</v>
      </c>
      <c r="AE35" s="714"/>
      <c r="AF35" s="714"/>
      <c r="AG35" s="714"/>
      <c r="AH35" s="714"/>
      <c r="AI35" s="714"/>
      <c r="AJ35" s="714"/>
      <c r="AK35" s="714"/>
      <c r="AL35" s="683" t="s">
        <v>231</v>
      </c>
      <c r="AM35" s="684"/>
      <c r="AN35" s="684"/>
      <c r="AO35" s="715"/>
      <c r="AP35" s="235"/>
      <c r="AQ35" s="741" t="s">
        <v>321</v>
      </c>
      <c r="AR35" s="742"/>
      <c r="AS35" s="742"/>
      <c r="AT35" s="742"/>
      <c r="AU35" s="742"/>
      <c r="AV35" s="742"/>
      <c r="AW35" s="742"/>
      <c r="AX35" s="742"/>
      <c r="AY35" s="742"/>
      <c r="AZ35" s="742"/>
      <c r="BA35" s="742"/>
      <c r="BB35" s="742"/>
      <c r="BC35" s="742"/>
      <c r="BD35" s="742"/>
      <c r="BE35" s="742"/>
      <c r="BF35" s="743"/>
      <c r="BG35" s="741" t="s">
        <v>322</v>
      </c>
      <c r="BH35" s="742"/>
      <c r="BI35" s="742"/>
      <c r="BJ35" s="742"/>
      <c r="BK35" s="742"/>
      <c r="BL35" s="742"/>
      <c r="BM35" s="742"/>
      <c r="BN35" s="742"/>
      <c r="BO35" s="742"/>
      <c r="BP35" s="742"/>
      <c r="BQ35" s="742"/>
      <c r="BR35" s="742"/>
      <c r="BS35" s="742"/>
      <c r="BT35" s="742"/>
      <c r="BU35" s="742"/>
      <c r="BV35" s="742"/>
      <c r="BW35" s="742"/>
      <c r="BX35" s="742"/>
      <c r="BY35" s="742"/>
      <c r="BZ35" s="742"/>
      <c r="CA35" s="742"/>
      <c r="CB35" s="743"/>
      <c r="CD35" s="719" t="s">
        <v>323</v>
      </c>
      <c r="CE35" s="720"/>
      <c r="CF35" s="720"/>
      <c r="CG35" s="720"/>
      <c r="CH35" s="720"/>
      <c r="CI35" s="720"/>
      <c r="CJ35" s="720"/>
      <c r="CK35" s="720"/>
      <c r="CL35" s="720"/>
      <c r="CM35" s="720"/>
      <c r="CN35" s="720"/>
      <c r="CO35" s="720"/>
      <c r="CP35" s="720"/>
      <c r="CQ35" s="721"/>
      <c r="CR35" s="680">
        <v>812197</v>
      </c>
      <c r="CS35" s="699"/>
      <c r="CT35" s="699"/>
      <c r="CU35" s="699"/>
      <c r="CV35" s="699"/>
      <c r="CW35" s="699"/>
      <c r="CX35" s="699"/>
      <c r="CY35" s="700"/>
      <c r="CZ35" s="683">
        <v>4.2</v>
      </c>
      <c r="DA35" s="701"/>
      <c r="DB35" s="701"/>
      <c r="DC35" s="702"/>
      <c r="DD35" s="686">
        <v>736827</v>
      </c>
      <c r="DE35" s="699"/>
      <c r="DF35" s="699"/>
      <c r="DG35" s="699"/>
      <c r="DH35" s="699"/>
      <c r="DI35" s="699"/>
      <c r="DJ35" s="699"/>
      <c r="DK35" s="700"/>
      <c r="DL35" s="686">
        <v>536854</v>
      </c>
      <c r="DM35" s="699"/>
      <c r="DN35" s="699"/>
      <c r="DO35" s="699"/>
      <c r="DP35" s="699"/>
      <c r="DQ35" s="699"/>
      <c r="DR35" s="699"/>
      <c r="DS35" s="699"/>
      <c r="DT35" s="699"/>
      <c r="DU35" s="699"/>
      <c r="DV35" s="700"/>
      <c r="DW35" s="683">
        <v>6.5</v>
      </c>
      <c r="DX35" s="701"/>
      <c r="DY35" s="701"/>
      <c r="DZ35" s="701"/>
      <c r="EA35" s="701"/>
      <c r="EB35" s="701"/>
      <c r="EC35" s="722"/>
    </row>
    <row r="36" spans="2:133" ht="11.25" customHeight="1" x14ac:dyDescent="0.15">
      <c r="B36" s="677" t="s">
        <v>324</v>
      </c>
      <c r="C36" s="678"/>
      <c r="D36" s="678"/>
      <c r="E36" s="678"/>
      <c r="F36" s="678"/>
      <c r="G36" s="678"/>
      <c r="H36" s="678"/>
      <c r="I36" s="678"/>
      <c r="J36" s="678"/>
      <c r="K36" s="678"/>
      <c r="L36" s="678"/>
      <c r="M36" s="678"/>
      <c r="N36" s="678"/>
      <c r="O36" s="678"/>
      <c r="P36" s="678"/>
      <c r="Q36" s="679"/>
      <c r="R36" s="680">
        <v>1148910</v>
      </c>
      <c r="S36" s="681"/>
      <c r="T36" s="681"/>
      <c r="U36" s="681"/>
      <c r="V36" s="681"/>
      <c r="W36" s="681"/>
      <c r="X36" s="681"/>
      <c r="Y36" s="682"/>
      <c r="Z36" s="713">
        <v>5.7</v>
      </c>
      <c r="AA36" s="713"/>
      <c r="AB36" s="713"/>
      <c r="AC36" s="713"/>
      <c r="AD36" s="714" t="s">
        <v>129</v>
      </c>
      <c r="AE36" s="714"/>
      <c r="AF36" s="714"/>
      <c r="AG36" s="714"/>
      <c r="AH36" s="714"/>
      <c r="AI36" s="714"/>
      <c r="AJ36" s="714"/>
      <c r="AK36" s="714"/>
      <c r="AL36" s="683" t="s">
        <v>231</v>
      </c>
      <c r="AM36" s="684"/>
      <c r="AN36" s="684"/>
      <c r="AO36" s="715"/>
      <c r="AP36" s="235"/>
      <c r="AQ36" s="732" t="s">
        <v>325</v>
      </c>
      <c r="AR36" s="733"/>
      <c r="AS36" s="733"/>
      <c r="AT36" s="733"/>
      <c r="AU36" s="733"/>
      <c r="AV36" s="733"/>
      <c r="AW36" s="733"/>
      <c r="AX36" s="733"/>
      <c r="AY36" s="734"/>
      <c r="AZ36" s="735">
        <v>1896365</v>
      </c>
      <c r="BA36" s="736"/>
      <c r="BB36" s="736"/>
      <c r="BC36" s="736"/>
      <c r="BD36" s="736"/>
      <c r="BE36" s="736"/>
      <c r="BF36" s="737"/>
      <c r="BG36" s="738" t="s">
        <v>326</v>
      </c>
      <c r="BH36" s="739"/>
      <c r="BI36" s="739"/>
      <c r="BJ36" s="739"/>
      <c r="BK36" s="739"/>
      <c r="BL36" s="739"/>
      <c r="BM36" s="739"/>
      <c r="BN36" s="739"/>
      <c r="BO36" s="739"/>
      <c r="BP36" s="739"/>
      <c r="BQ36" s="739"/>
      <c r="BR36" s="739"/>
      <c r="BS36" s="739"/>
      <c r="BT36" s="739"/>
      <c r="BU36" s="740"/>
      <c r="BV36" s="735">
        <v>39426</v>
      </c>
      <c r="BW36" s="736"/>
      <c r="BX36" s="736"/>
      <c r="BY36" s="736"/>
      <c r="BZ36" s="736"/>
      <c r="CA36" s="736"/>
      <c r="CB36" s="737"/>
      <c r="CD36" s="719" t="s">
        <v>327</v>
      </c>
      <c r="CE36" s="720"/>
      <c r="CF36" s="720"/>
      <c r="CG36" s="720"/>
      <c r="CH36" s="720"/>
      <c r="CI36" s="720"/>
      <c r="CJ36" s="720"/>
      <c r="CK36" s="720"/>
      <c r="CL36" s="720"/>
      <c r="CM36" s="720"/>
      <c r="CN36" s="720"/>
      <c r="CO36" s="720"/>
      <c r="CP36" s="720"/>
      <c r="CQ36" s="721"/>
      <c r="CR36" s="680">
        <v>4240895</v>
      </c>
      <c r="CS36" s="681"/>
      <c r="CT36" s="681"/>
      <c r="CU36" s="681"/>
      <c r="CV36" s="681"/>
      <c r="CW36" s="681"/>
      <c r="CX36" s="681"/>
      <c r="CY36" s="682"/>
      <c r="CZ36" s="683">
        <v>22.1</v>
      </c>
      <c r="DA36" s="701"/>
      <c r="DB36" s="701"/>
      <c r="DC36" s="702"/>
      <c r="DD36" s="686">
        <v>1420184</v>
      </c>
      <c r="DE36" s="681"/>
      <c r="DF36" s="681"/>
      <c r="DG36" s="681"/>
      <c r="DH36" s="681"/>
      <c r="DI36" s="681"/>
      <c r="DJ36" s="681"/>
      <c r="DK36" s="682"/>
      <c r="DL36" s="686">
        <v>952360</v>
      </c>
      <c r="DM36" s="681"/>
      <c r="DN36" s="681"/>
      <c r="DO36" s="681"/>
      <c r="DP36" s="681"/>
      <c r="DQ36" s="681"/>
      <c r="DR36" s="681"/>
      <c r="DS36" s="681"/>
      <c r="DT36" s="681"/>
      <c r="DU36" s="681"/>
      <c r="DV36" s="682"/>
      <c r="DW36" s="683">
        <v>11.5</v>
      </c>
      <c r="DX36" s="701"/>
      <c r="DY36" s="701"/>
      <c r="DZ36" s="701"/>
      <c r="EA36" s="701"/>
      <c r="EB36" s="701"/>
      <c r="EC36" s="722"/>
    </row>
    <row r="37" spans="2:133" ht="11.25" customHeight="1" x14ac:dyDescent="0.15">
      <c r="B37" s="677" t="s">
        <v>328</v>
      </c>
      <c r="C37" s="678"/>
      <c r="D37" s="678"/>
      <c r="E37" s="678"/>
      <c r="F37" s="678"/>
      <c r="G37" s="678"/>
      <c r="H37" s="678"/>
      <c r="I37" s="678"/>
      <c r="J37" s="678"/>
      <c r="K37" s="678"/>
      <c r="L37" s="678"/>
      <c r="M37" s="678"/>
      <c r="N37" s="678"/>
      <c r="O37" s="678"/>
      <c r="P37" s="678"/>
      <c r="Q37" s="679"/>
      <c r="R37" s="680">
        <v>1158618</v>
      </c>
      <c r="S37" s="681"/>
      <c r="T37" s="681"/>
      <c r="U37" s="681"/>
      <c r="V37" s="681"/>
      <c r="W37" s="681"/>
      <c r="X37" s="681"/>
      <c r="Y37" s="682"/>
      <c r="Z37" s="713">
        <v>5.8</v>
      </c>
      <c r="AA37" s="713"/>
      <c r="AB37" s="713"/>
      <c r="AC37" s="713"/>
      <c r="AD37" s="714" t="s">
        <v>129</v>
      </c>
      <c r="AE37" s="714"/>
      <c r="AF37" s="714"/>
      <c r="AG37" s="714"/>
      <c r="AH37" s="714"/>
      <c r="AI37" s="714"/>
      <c r="AJ37" s="714"/>
      <c r="AK37" s="714"/>
      <c r="AL37" s="683" t="s">
        <v>231</v>
      </c>
      <c r="AM37" s="684"/>
      <c r="AN37" s="684"/>
      <c r="AO37" s="715"/>
      <c r="AQ37" s="723" t="s">
        <v>329</v>
      </c>
      <c r="AR37" s="724"/>
      <c r="AS37" s="724"/>
      <c r="AT37" s="724"/>
      <c r="AU37" s="724"/>
      <c r="AV37" s="724"/>
      <c r="AW37" s="724"/>
      <c r="AX37" s="724"/>
      <c r="AY37" s="725"/>
      <c r="AZ37" s="680">
        <v>783834</v>
      </c>
      <c r="BA37" s="681"/>
      <c r="BB37" s="681"/>
      <c r="BC37" s="681"/>
      <c r="BD37" s="699"/>
      <c r="BE37" s="699"/>
      <c r="BF37" s="726"/>
      <c r="BG37" s="719" t="s">
        <v>330</v>
      </c>
      <c r="BH37" s="720"/>
      <c r="BI37" s="720"/>
      <c r="BJ37" s="720"/>
      <c r="BK37" s="720"/>
      <c r="BL37" s="720"/>
      <c r="BM37" s="720"/>
      <c r="BN37" s="720"/>
      <c r="BO37" s="720"/>
      <c r="BP37" s="720"/>
      <c r="BQ37" s="720"/>
      <c r="BR37" s="720"/>
      <c r="BS37" s="720"/>
      <c r="BT37" s="720"/>
      <c r="BU37" s="721"/>
      <c r="BV37" s="680">
        <v>5287</v>
      </c>
      <c r="BW37" s="681"/>
      <c r="BX37" s="681"/>
      <c r="BY37" s="681"/>
      <c r="BZ37" s="681"/>
      <c r="CA37" s="681"/>
      <c r="CB37" s="727"/>
      <c r="CD37" s="719" t="s">
        <v>331</v>
      </c>
      <c r="CE37" s="720"/>
      <c r="CF37" s="720"/>
      <c r="CG37" s="720"/>
      <c r="CH37" s="720"/>
      <c r="CI37" s="720"/>
      <c r="CJ37" s="720"/>
      <c r="CK37" s="720"/>
      <c r="CL37" s="720"/>
      <c r="CM37" s="720"/>
      <c r="CN37" s="720"/>
      <c r="CO37" s="720"/>
      <c r="CP37" s="720"/>
      <c r="CQ37" s="721"/>
      <c r="CR37" s="680">
        <v>1090979</v>
      </c>
      <c r="CS37" s="699"/>
      <c r="CT37" s="699"/>
      <c r="CU37" s="699"/>
      <c r="CV37" s="699"/>
      <c r="CW37" s="699"/>
      <c r="CX37" s="699"/>
      <c r="CY37" s="700"/>
      <c r="CZ37" s="683">
        <v>5.7</v>
      </c>
      <c r="DA37" s="701"/>
      <c r="DB37" s="701"/>
      <c r="DC37" s="702"/>
      <c r="DD37" s="686">
        <v>861174</v>
      </c>
      <c r="DE37" s="699"/>
      <c r="DF37" s="699"/>
      <c r="DG37" s="699"/>
      <c r="DH37" s="699"/>
      <c r="DI37" s="699"/>
      <c r="DJ37" s="699"/>
      <c r="DK37" s="700"/>
      <c r="DL37" s="686">
        <v>781505</v>
      </c>
      <c r="DM37" s="699"/>
      <c r="DN37" s="699"/>
      <c r="DO37" s="699"/>
      <c r="DP37" s="699"/>
      <c r="DQ37" s="699"/>
      <c r="DR37" s="699"/>
      <c r="DS37" s="699"/>
      <c r="DT37" s="699"/>
      <c r="DU37" s="699"/>
      <c r="DV37" s="700"/>
      <c r="DW37" s="683">
        <v>9.4</v>
      </c>
      <c r="DX37" s="701"/>
      <c r="DY37" s="701"/>
      <c r="DZ37" s="701"/>
      <c r="EA37" s="701"/>
      <c r="EB37" s="701"/>
      <c r="EC37" s="722"/>
    </row>
    <row r="38" spans="2:133" ht="11.25" customHeight="1" x14ac:dyDescent="0.15">
      <c r="B38" s="677" t="s">
        <v>332</v>
      </c>
      <c r="C38" s="678"/>
      <c r="D38" s="678"/>
      <c r="E38" s="678"/>
      <c r="F38" s="678"/>
      <c r="G38" s="678"/>
      <c r="H38" s="678"/>
      <c r="I38" s="678"/>
      <c r="J38" s="678"/>
      <c r="K38" s="678"/>
      <c r="L38" s="678"/>
      <c r="M38" s="678"/>
      <c r="N38" s="678"/>
      <c r="O38" s="678"/>
      <c r="P38" s="678"/>
      <c r="Q38" s="679"/>
      <c r="R38" s="680">
        <v>777484</v>
      </c>
      <c r="S38" s="681"/>
      <c r="T38" s="681"/>
      <c r="U38" s="681"/>
      <c r="V38" s="681"/>
      <c r="W38" s="681"/>
      <c r="X38" s="681"/>
      <c r="Y38" s="682"/>
      <c r="Z38" s="713">
        <v>3.9</v>
      </c>
      <c r="AA38" s="713"/>
      <c r="AB38" s="713"/>
      <c r="AC38" s="713"/>
      <c r="AD38" s="714">
        <v>4961</v>
      </c>
      <c r="AE38" s="714"/>
      <c r="AF38" s="714"/>
      <c r="AG38" s="714"/>
      <c r="AH38" s="714"/>
      <c r="AI38" s="714"/>
      <c r="AJ38" s="714"/>
      <c r="AK38" s="714"/>
      <c r="AL38" s="683">
        <v>0.1</v>
      </c>
      <c r="AM38" s="684"/>
      <c r="AN38" s="684"/>
      <c r="AO38" s="715"/>
      <c r="AQ38" s="723" t="s">
        <v>333</v>
      </c>
      <c r="AR38" s="724"/>
      <c r="AS38" s="724"/>
      <c r="AT38" s="724"/>
      <c r="AU38" s="724"/>
      <c r="AV38" s="724"/>
      <c r="AW38" s="724"/>
      <c r="AX38" s="724"/>
      <c r="AY38" s="725"/>
      <c r="AZ38" s="680">
        <v>58119</v>
      </c>
      <c r="BA38" s="681"/>
      <c r="BB38" s="681"/>
      <c r="BC38" s="681"/>
      <c r="BD38" s="699"/>
      <c r="BE38" s="699"/>
      <c r="BF38" s="726"/>
      <c r="BG38" s="719" t="s">
        <v>334</v>
      </c>
      <c r="BH38" s="720"/>
      <c r="BI38" s="720"/>
      <c r="BJ38" s="720"/>
      <c r="BK38" s="720"/>
      <c r="BL38" s="720"/>
      <c r="BM38" s="720"/>
      <c r="BN38" s="720"/>
      <c r="BO38" s="720"/>
      <c r="BP38" s="720"/>
      <c r="BQ38" s="720"/>
      <c r="BR38" s="720"/>
      <c r="BS38" s="720"/>
      <c r="BT38" s="720"/>
      <c r="BU38" s="721"/>
      <c r="BV38" s="680">
        <v>2987</v>
      </c>
      <c r="BW38" s="681"/>
      <c r="BX38" s="681"/>
      <c r="BY38" s="681"/>
      <c r="BZ38" s="681"/>
      <c r="CA38" s="681"/>
      <c r="CB38" s="727"/>
      <c r="CD38" s="719" t="s">
        <v>335</v>
      </c>
      <c r="CE38" s="720"/>
      <c r="CF38" s="720"/>
      <c r="CG38" s="720"/>
      <c r="CH38" s="720"/>
      <c r="CI38" s="720"/>
      <c r="CJ38" s="720"/>
      <c r="CK38" s="720"/>
      <c r="CL38" s="720"/>
      <c r="CM38" s="720"/>
      <c r="CN38" s="720"/>
      <c r="CO38" s="720"/>
      <c r="CP38" s="720"/>
      <c r="CQ38" s="721"/>
      <c r="CR38" s="680">
        <v>1838246</v>
      </c>
      <c r="CS38" s="681"/>
      <c r="CT38" s="681"/>
      <c r="CU38" s="681"/>
      <c r="CV38" s="681"/>
      <c r="CW38" s="681"/>
      <c r="CX38" s="681"/>
      <c r="CY38" s="682"/>
      <c r="CZ38" s="683">
        <v>9.6</v>
      </c>
      <c r="DA38" s="701"/>
      <c r="DB38" s="701"/>
      <c r="DC38" s="702"/>
      <c r="DD38" s="686">
        <v>1670780</v>
      </c>
      <c r="DE38" s="681"/>
      <c r="DF38" s="681"/>
      <c r="DG38" s="681"/>
      <c r="DH38" s="681"/>
      <c r="DI38" s="681"/>
      <c r="DJ38" s="681"/>
      <c r="DK38" s="682"/>
      <c r="DL38" s="686">
        <v>1398975</v>
      </c>
      <c r="DM38" s="681"/>
      <c r="DN38" s="681"/>
      <c r="DO38" s="681"/>
      <c r="DP38" s="681"/>
      <c r="DQ38" s="681"/>
      <c r="DR38" s="681"/>
      <c r="DS38" s="681"/>
      <c r="DT38" s="681"/>
      <c r="DU38" s="681"/>
      <c r="DV38" s="682"/>
      <c r="DW38" s="683">
        <v>16.899999999999999</v>
      </c>
      <c r="DX38" s="701"/>
      <c r="DY38" s="701"/>
      <c r="DZ38" s="701"/>
      <c r="EA38" s="701"/>
      <c r="EB38" s="701"/>
      <c r="EC38" s="722"/>
    </row>
    <row r="39" spans="2:133" ht="11.25" customHeight="1" x14ac:dyDescent="0.15">
      <c r="B39" s="677" t="s">
        <v>336</v>
      </c>
      <c r="C39" s="678"/>
      <c r="D39" s="678"/>
      <c r="E39" s="678"/>
      <c r="F39" s="678"/>
      <c r="G39" s="678"/>
      <c r="H39" s="678"/>
      <c r="I39" s="678"/>
      <c r="J39" s="678"/>
      <c r="K39" s="678"/>
      <c r="L39" s="678"/>
      <c r="M39" s="678"/>
      <c r="N39" s="678"/>
      <c r="O39" s="678"/>
      <c r="P39" s="678"/>
      <c r="Q39" s="679"/>
      <c r="R39" s="680">
        <v>1741000</v>
      </c>
      <c r="S39" s="681"/>
      <c r="T39" s="681"/>
      <c r="U39" s="681"/>
      <c r="V39" s="681"/>
      <c r="W39" s="681"/>
      <c r="X39" s="681"/>
      <c r="Y39" s="682"/>
      <c r="Z39" s="713">
        <v>8.6999999999999993</v>
      </c>
      <c r="AA39" s="713"/>
      <c r="AB39" s="713"/>
      <c r="AC39" s="713"/>
      <c r="AD39" s="714" t="s">
        <v>129</v>
      </c>
      <c r="AE39" s="714"/>
      <c r="AF39" s="714"/>
      <c r="AG39" s="714"/>
      <c r="AH39" s="714"/>
      <c r="AI39" s="714"/>
      <c r="AJ39" s="714"/>
      <c r="AK39" s="714"/>
      <c r="AL39" s="683" t="s">
        <v>231</v>
      </c>
      <c r="AM39" s="684"/>
      <c r="AN39" s="684"/>
      <c r="AO39" s="715"/>
      <c r="AQ39" s="723" t="s">
        <v>337</v>
      </c>
      <c r="AR39" s="724"/>
      <c r="AS39" s="724"/>
      <c r="AT39" s="724"/>
      <c r="AU39" s="724"/>
      <c r="AV39" s="724"/>
      <c r="AW39" s="724"/>
      <c r="AX39" s="724"/>
      <c r="AY39" s="725"/>
      <c r="AZ39" s="680">
        <v>44687</v>
      </c>
      <c r="BA39" s="681"/>
      <c r="BB39" s="681"/>
      <c r="BC39" s="681"/>
      <c r="BD39" s="699"/>
      <c r="BE39" s="699"/>
      <c r="BF39" s="726"/>
      <c r="BG39" s="719" t="s">
        <v>338</v>
      </c>
      <c r="BH39" s="720"/>
      <c r="BI39" s="720"/>
      <c r="BJ39" s="720"/>
      <c r="BK39" s="720"/>
      <c r="BL39" s="720"/>
      <c r="BM39" s="720"/>
      <c r="BN39" s="720"/>
      <c r="BO39" s="720"/>
      <c r="BP39" s="720"/>
      <c r="BQ39" s="720"/>
      <c r="BR39" s="720"/>
      <c r="BS39" s="720"/>
      <c r="BT39" s="720"/>
      <c r="BU39" s="721"/>
      <c r="BV39" s="680">
        <v>4829</v>
      </c>
      <c r="BW39" s="681"/>
      <c r="BX39" s="681"/>
      <c r="BY39" s="681"/>
      <c r="BZ39" s="681"/>
      <c r="CA39" s="681"/>
      <c r="CB39" s="727"/>
      <c r="CD39" s="719" t="s">
        <v>339</v>
      </c>
      <c r="CE39" s="720"/>
      <c r="CF39" s="720"/>
      <c r="CG39" s="720"/>
      <c r="CH39" s="720"/>
      <c r="CI39" s="720"/>
      <c r="CJ39" s="720"/>
      <c r="CK39" s="720"/>
      <c r="CL39" s="720"/>
      <c r="CM39" s="720"/>
      <c r="CN39" s="720"/>
      <c r="CO39" s="720"/>
      <c r="CP39" s="720"/>
      <c r="CQ39" s="721"/>
      <c r="CR39" s="680">
        <v>1966096</v>
      </c>
      <c r="CS39" s="699"/>
      <c r="CT39" s="699"/>
      <c r="CU39" s="699"/>
      <c r="CV39" s="699"/>
      <c r="CW39" s="699"/>
      <c r="CX39" s="699"/>
      <c r="CY39" s="700"/>
      <c r="CZ39" s="683">
        <v>10.199999999999999</v>
      </c>
      <c r="DA39" s="701"/>
      <c r="DB39" s="701"/>
      <c r="DC39" s="702"/>
      <c r="DD39" s="686">
        <v>1116673</v>
      </c>
      <c r="DE39" s="699"/>
      <c r="DF39" s="699"/>
      <c r="DG39" s="699"/>
      <c r="DH39" s="699"/>
      <c r="DI39" s="699"/>
      <c r="DJ39" s="699"/>
      <c r="DK39" s="700"/>
      <c r="DL39" s="686" t="s">
        <v>231</v>
      </c>
      <c r="DM39" s="699"/>
      <c r="DN39" s="699"/>
      <c r="DO39" s="699"/>
      <c r="DP39" s="699"/>
      <c r="DQ39" s="699"/>
      <c r="DR39" s="699"/>
      <c r="DS39" s="699"/>
      <c r="DT39" s="699"/>
      <c r="DU39" s="699"/>
      <c r="DV39" s="700"/>
      <c r="DW39" s="683" t="s">
        <v>231</v>
      </c>
      <c r="DX39" s="701"/>
      <c r="DY39" s="701"/>
      <c r="DZ39" s="701"/>
      <c r="EA39" s="701"/>
      <c r="EB39" s="701"/>
      <c r="EC39" s="722"/>
    </row>
    <row r="40" spans="2:133" ht="11.25" customHeight="1" x14ac:dyDescent="0.15">
      <c r="B40" s="677" t="s">
        <v>340</v>
      </c>
      <c r="C40" s="678"/>
      <c r="D40" s="678"/>
      <c r="E40" s="678"/>
      <c r="F40" s="678"/>
      <c r="G40" s="678"/>
      <c r="H40" s="678"/>
      <c r="I40" s="678"/>
      <c r="J40" s="678"/>
      <c r="K40" s="678"/>
      <c r="L40" s="678"/>
      <c r="M40" s="678"/>
      <c r="N40" s="678"/>
      <c r="O40" s="678"/>
      <c r="P40" s="678"/>
      <c r="Q40" s="679"/>
      <c r="R40" s="680">
        <v>20900</v>
      </c>
      <c r="S40" s="681"/>
      <c r="T40" s="681"/>
      <c r="U40" s="681"/>
      <c r="V40" s="681"/>
      <c r="W40" s="681"/>
      <c r="X40" s="681"/>
      <c r="Y40" s="682"/>
      <c r="Z40" s="713">
        <v>0.1</v>
      </c>
      <c r="AA40" s="713"/>
      <c r="AB40" s="713"/>
      <c r="AC40" s="713"/>
      <c r="AD40" s="714" t="s">
        <v>231</v>
      </c>
      <c r="AE40" s="714"/>
      <c r="AF40" s="714"/>
      <c r="AG40" s="714"/>
      <c r="AH40" s="714"/>
      <c r="AI40" s="714"/>
      <c r="AJ40" s="714"/>
      <c r="AK40" s="714"/>
      <c r="AL40" s="683" t="s">
        <v>129</v>
      </c>
      <c r="AM40" s="684"/>
      <c r="AN40" s="684"/>
      <c r="AO40" s="715"/>
      <c r="AQ40" s="723" t="s">
        <v>341</v>
      </c>
      <c r="AR40" s="724"/>
      <c r="AS40" s="724"/>
      <c r="AT40" s="724"/>
      <c r="AU40" s="724"/>
      <c r="AV40" s="724"/>
      <c r="AW40" s="724"/>
      <c r="AX40" s="724"/>
      <c r="AY40" s="725"/>
      <c r="AZ40" s="680">
        <v>753</v>
      </c>
      <c r="BA40" s="681"/>
      <c r="BB40" s="681"/>
      <c r="BC40" s="681"/>
      <c r="BD40" s="699"/>
      <c r="BE40" s="699"/>
      <c r="BF40" s="726"/>
      <c r="BG40" s="728" t="s">
        <v>342</v>
      </c>
      <c r="BH40" s="729"/>
      <c r="BI40" s="729"/>
      <c r="BJ40" s="729"/>
      <c r="BK40" s="729"/>
      <c r="BL40" s="236"/>
      <c r="BM40" s="720" t="s">
        <v>343</v>
      </c>
      <c r="BN40" s="720"/>
      <c r="BO40" s="720"/>
      <c r="BP40" s="720"/>
      <c r="BQ40" s="720"/>
      <c r="BR40" s="720"/>
      <c r="BS40" s="720"/>
      <c r="BT40" s="720"/>
      <c r="BU40" s="721"/>
      <c r="BV40" s="680">
        <v>97</v>
      </c>
      <c r="BW40" s="681"/>
      <c r="BX40" s="681"/>
      <c r="BY40" s="681"/>
      <c r="BZ40" s="681"/>
      <c r="CA40" s="681"/>
      <c r="CB40" s="727"/>
      <c r="CD40" s="719" t="s">
        <v>344</v>
      </c>
      <c r="CE40" s="720"/>
      <c r="CF40" s="720"/>
      <c r="CG40" s="720"/>
      <c r="CH40" s="720"/>
      <c r="CI40" s="720"/>
      <c r="CJ40" s="720"/>
      <c r="CK40" s="720"/>
      <c r="CL40" s="720"/>
      <c r="CM40" s="720"/>
      <c r="CN40" s="720"/>
      <c r="CO40" s="720"/>
      <c r="CP40" s="720"/>
      <c r="CQ40" s="721"/>
      <c r="CR40" s="680">
        <v>559000</v>
      </c>
      <c r="CS40" s="681"/>
      <c r="CT40" s="681"/>
      <c r="CU40" s="681"/>
      <c r="CV40" s="681"/>
      <c r="CW40" s="681"/>
      <c r="CX40" s="681"/>
      <c r="CY40" s="682"/>
      <c r="CZ40" s="683">
        <v>2.9</v>
      </c>
      <c r="DA40" s="701"/>
      <c r="DB40" s="701"/>
      <c r="DC40" s="702"/>
      <c r="DD40" s="686" t="s">
        <v>231</v>
      </c>
      <c r="DE40" s="681"/>
      <c r="DF40" s="681"/>
      <c r="DG40" s="681"/>
      <c r="DH40" s="681"/>
      <c r="DI40" s="681"/>
      <c r="DJ40" s="681"/>
      <c r="DK40" s="682"/>
      <c r="DL40" s="686" t="s">
        <v>129</v>
      </c>
      <c r="DM40" s="681"/>
      <c r="DN40" s="681"/>
      <c r="DO40" s="681"/>
      <c r="DP40" s="681"/>
      <c r="DQ40" s="681"/>
      <c r="DR40" s="681"/>
      <c r="DS40" s="681"/>
      <c r="DT40" s="681"/>
      <c r="DU40" s="681"/>
      <c r="DV40" s="682"/>
      <c r="DW40" s="683" t="s">
        <v>231</v>
      </c>
      <c r="DX40" s="701"/>
      <c r="DY40" s="701"/>
      <c r="DZ40" s="701"/>
      <c r="EA40" s="701"/>
      <c r="EB40" s="701"/>
      <c r="EC40" s="722"/>
    </row>
    <row r="41" spans="2:133" ht="11.25" customHeight="1" x14ac:dyDescent="0.15">
      <c r="B41" s="677" t="s">
        <v>345</v>
      </c>
      <c r="C41" s="678"/>
      <c r="D41" s="678"/>
      <c r="E41" s="678"/>
      <c r="F41" s="678"/>
      <c r="G41" s="678"/>
      <c r="H41" s="678"/>
      <c r="I41" s="678"/>
      <c r="J41" s="678"/>
      <c r="K41" s="678"/>
      <c r="L41" s="678"/>
      <c r="M41" s="678"/>
      <c r="N41" s="678"/>
      <c r="O41" s="678"/>
      <c r="P41" s="678"/>
      <c r="Q41" s="679"/>
      <c r="R41" s="680" t="s">
        <v>231</v>
      </c>
      <c r="S41" s="681"/>
      <c r="T41" s="681"/>
      <c r="U41" s="681"/>
      <c r="V41" s="681"/>
      <c r="W41" s="681"/>
      <c r="X41" s="681"/>
      <c r="Y41" s="682"/>
      <c r="Z41" s="713" t="s">
        <v>129</v>
      </c>
      <c r="AA41" s="713"/>
      <c r="AB41" s="713"/>
      <c r="AC41" s="713"/>
      <c r="AD41" s="714" t="s">
        <v>129</v>
      </c>
      <c r="AE41" s="714"/>
      <c r="AF41" s="714"/>
      <c r="AG41" s="714"/>
      <c r="AH41" s="714"/>
      <c r="AI41" s="714"/>
      <c r="AJ41" s="714"/>
      <c r="AK41" s="714"/>
      <c r="AL41" s="683" t="s">
        <v>231</v>
      </c>
      <c r="AM41" s="684"/>
      <c r="AN41" s="684"/>
      <c r="AO41" s="715"/>
      <c r="AQ41" s="723" t="s">
        <v>346</v>
      </c>
      <c r="AR41" s="724"/>
      <c r="AS41" s="724"/>
      <c r="AT41" s="724"/>
      <c r="AU41" s="724"/>
      <c r="AV41" s="724"/>
      <c r="AW41" s="724"/>
      <c r="AX41" s="724"/>
      <c r="AY41" s="725"/>
      <c r="AZ41" s="680">
        <v>196500</v>
      </c>
      <c r="BA41" s="681"/>
      <c r="BB41" s="681"/>
      <c r="BC41" s="681"/>
      <c r="BD41" s="699"/>
      <c r="BE41" s="699"/>
      <c r="BF41" s="726"/>
      <c r="BG41" s="728"/>
      <c r="BH41" s="729"/>
      <c r="BI41" s="729"/>
      <c r="BJ41" s="729"/>
      <c r="BK41" s="729"/>
      <c r="BL41" s="236"/>
      <c r="BM41" s="720" t="s">
        <v>347</v>
      </c>
      <c r="BN41" s="720"/>
      <c r="BO41" s="720"/>
      <c r="BP41" s="720"/>
      <c r="BQ41" s="720"/>
      <c r="BR41" s="720"/>
      <c r="BS41" s="720"/>
      <c r="BT41" s="720"/>
      <c r="BU41" s="721"/>
      <c r="BV41" s="680">
        <v>1</v>
      </c>
      <c r="BW41" s="681"/>
      <c r="BX41" s="681"/>
      <c r="BY41" s="681"/>
      <c r="BZ41" s="681"/>
      <c r="CA41" s="681"/>
      <c r="CB41" s="727"/>
      <c r="CD41" s="719" t="s">
        <v>348</v>
      </c>
      <c r="CE41" s="720"/>
      <c r="CF41" s="720"/>
      <c r="CG41" s="720"/>
      <c r="CH41" s="720"/>
      <c r="CI41" s="720"/>
      <c r="CJ41" s="720"/>
      <c r="CK41" s="720"/>
      <c r="CL41" s="720"/>
      <c r="CM41" s="720"/>
      <c r="CN41" s="720"/>
      <c r="CO41" s="720"/>
      <c r="CP41" s="720"/>
      <c r="CQ41" s="721"/>
      <c r="CR41" s="680" t="s">
        <v>231</v>
      </c>
      <c r="CS41" s="699"/>
      <c r="CT41" s="699"/>
      <c r="CU41" s="699"/>
      <c r="CV41" s="699"/>
      <c r="CW41" s="699"/>
      <c r="CX41" s="699"/>
      <c r="CY41" s="700"/>
      <c r="CZ41" s="683" t="s">
        <v>231</v>
      </c>
      <c r="DA41" s="701"/>
      <c r="DB41" s="701"/>
      <c r="DC41" s="702"/>
      <c r="DD41" s="686" t="s">
        <v>231</v>
      </c>
      <c r="DE41" s="699"/>
      <c r="DF41" s="699"/>
      <c r="DG41" s="699"/>
      <c r="DH41" s="699"/>
      <c r="DI41" s="699"/>
      <c r="DJ41" s="699"/>
      <c r="DK41" s="700"/>
      <c r="DL41" s="687"/>
      <c r="DM41" s="688"/>
      <c r="DN41" s="688"/>
      <c r="DO41" s="688"/>
      <c r="DP41" s="688"/>
      <c r="DQ41" s="688"/>
      <c r="DR41" s="688"/>
      <c r="DS41" s="688"/>
      <c r="DT41" s="688"/>
      <c r="DU41" s="688"/>
      <c r="DV41" s="689"/>
      <c r="DW41" s="690"/>
      <c r="DX41" s="691"/>
      <c r="DY41" s="691"/>
      <c r="DZ41" s="691"/>
      <c r="EA41" s="691"/>
      <c r="EB41" s="691"/>
      <c r="EC41" s="692"/>
    </row>
    <row r="42" spans="2:133" ht="11.25" customHeight="1" x14ac:dyDescent="0.15">
      <c r="B42" s="677" t="s">
        <v>349</v>
      </c>
      <c r="C42" s="678"/>
      <c r="D42" s="678"/>
      <c r="E42" s="678"/>
      <c r="F42" s="678"/>
      <c r="G42" s="678"/>
      <c r="H42" s="678"/>
      <c r="I42" s="678"/>
      <c r="J42" s="678"/>
      <c r="K42" s="678"/>
      <c r="L42" s="678"/>
      <c r="M42" s="678"/>
      <c r="N42" s="678"/>
      <c r="O42" s="678"/>
      <c r="P42" s="678"/>
      <c r="Q42" s="679"/>
      <c r="R42" s="680">
        <v>306000</v>
      </c>
      <c r="S42" s="681"/>
      <c r="T42" s="681"/>
      <c r="U42" s="681"/>
      <c r="V42" s="681"/>
      <c r="W42" s="681"/>
      <c r="X42" s="681"/>
      <c r="Y42" s="682"/>
      <c r="Z42" s="713">
        <v>1.5</v>
      </c>
      <c r="AA42" s="713"/>
      <c r="AB42" s="713"/>
      <c r="AC42" s="713"/>
      <c r="AD42" s="714" t="s">
        <v>129</v>
      </c>
      <c r="AE42" s="714"/>
      <c r="AF42" s="714"/>
      <c r="AG42" s="714"/>
      <c r="AH42" s="714"/>
      <c r="AI42" s="714"/>
      <c r="AJ42" s="714"/>
      <c r="AK42" s="714"/>
      <c r="AL42" s="683" t="s">
        <v>129</v>
      </c>
      <c r="AM42" s="684"/>
      <c r="AN42" s="684"/>
      <c r="AO42" s="715"/>
      <c r="AQ42" s="716" t="s">
        <v>350</v>
      </c>
      <c r="AR42" s="717"/>
      <c r="AS42" s="717"/>
      <c r="AT42" s="717"/>
      <c r="AU42" s="717"/>
      <c r="AV42" s="717"/>
      <c r="AW42" s="717"/>
      <c r="AX42" s="717"/>
      <c r="AY42" s="718"/>
      <c r="AZ42" s="664">
        <v>812472</v>
      </c>
      <c r="BA42" s="703"/>
      <c r="BB42" s="703"/>
      <c r="BC42" s="703"/>
      <c r="BD42" s="665"/>
      <c r="BE42" s="665"/>
      <c r="BF42" s="709"/>
      <c r="BG42" s="730"/>
      <c r="BH42" s="731"/>
      <c r="BI42" s="731"/>
      <c r="BJ42" s="731"/>
      <c r="BK42" s="731"/>
      <c r="BL42" s="237"/>
      <c r="BM42" s="710" t="s">
        <v>351</v>
      </c>
      <c r="BN42" s="710"/>
      <c r="BO42" s="710"/>
      <c r="BP42" s="710"/>
      <c r="BQ42" s="710"/>
      <c r="BR42" s="710"/>
      <c r="BS42" s="710"/>
      <c r="BT42" s="710"/>
      <c r="BU42" s="711"/>
      <c r="BV42" s="664">
        <v>332</v>
      </c>
      <c r="BW42" s="703"/>
      <c r="BX42" s="703"/>
      <c r="BY42" s="703"/>
      <c r="BZ42" s="703"/>
      <c r="CA42" s="703"/>
      <c r="CB42" s="712"/>
      <c r="CD42" s="677" t="s">
        <v>352</v>
      </c>
      <c r="CE42" s="678"/>
      <c r="CF42" s="678"/>
      <c r="CG42" s="678"/>
      <c r="CH42" s="678"/>
      <c r="CI42" s="678"/>
      <c r="CJ42" s="678"/>
      <c r="CK42" s="678"/>
      <c r="CL42" s="678"/>
      <c r="CM42" s="678"/>
      <c r="CN42" s="678"/>
      <c r="CO42" s="678"/>
      <c r="CP42" s="678"/>
      <c r="CQ42" s="679"/>
      <c r="CR42" s="680">
        <v>2019380</v>
      </c>
      <c r="CS42" s="681"/>
      <c r="CT42" s="681"/>
      <c r="CU42" s="681"/>
      <c r="CV42" s="681"/>
      <c r="CW42" s="681"/>
      <c r="CX42" s="681"/>
      <c r="CY42" s="682"/>
      <c r="CZ42" s="683">
        <v>10.5</v>
      </c>
      <c r="DA42" s="684"/>
      <c r="DB42" s="684"/>
      <c r="DC42" s="685"/>
      <c r="DD42" s="686">
        <v>315175</v>
      </c>
      <c r="DE42" s="681"/>
      <c r="DF42" s="681"/>
      <c r="DG42" s="681"/>
      <c r="DH42" s="681"/>
      <c r="DI42" s="681"/>
      <c r="DJ42" s="681"/>
      <c r="DK42" s="682"/>
      <c r="DL42" s="687"/>
      <c r="DM42" s="688"/>
      <c r="DN42" s="688"/>
      <c r="DO42" s="688"/>
      <c r="DP42" s="688"/>
      <c r="DQ42" s="688"/>
      <c r="DR42" s="688"/>
      <c r="DS42" s="688"/>
      <c r="DT42" s="688"/>
      <c r="DU42" s="688"/>
      <c r="DV42" s="689"/>
      <c r="DW42" s="690"/>
      <c r="DX42" s="691"/>
      <c r="DY42" s="691"/>
      <c r="DZ42" s="691"/>
      <c r="EA42" s="691"/>
      <c r="EB42" s="691"/>
      <c r="EC42" s="692"/>
    </row>
    <row r="43" spans="2:133" ht="11.25" customHeight="1" x14ac:dyDescent="0.15">
      <c r="B43" s="661" t="s">
        <v>353</v>
      </c>
      <c r="C43" s="662"/>
      <c r="D43" s="662"/>
      <c r="E43" s="662"/>
      <c r="F43" s="662"/>
      <c r="G43" s="662"/>
      <c r="H43" s="662"/>
      <c r="I43" s="662"/>
      <c r="J43" s="662"/>
      <c r="K43" s="662"/>
      <c r="L43" s="662"/>
      <c r="M43" s="662"/>
      <c r="N43" s="662"/>
      <c r="O43" s="662"/>
      <c r="P43" s="662"/>
      <c r="Q43" s="663"/>
      <c r="R43" s="664">
        <v>20041856</v>
      </c>
      <c r="S43" s="703"/>
      <c r="T43" s="703"/>
      <c r="U43" s="703"/>
      <c r="V43" s="703"/>
      <c r="W43" s="703"/>
      <c r="X43" s="703"/>
      <c r="Y43" s="704"/>
      <c r="Z43" s="705">
        <v>100</v>
      </c>
      <c r="AA43" s="705"/>
      <c r="AB43" s="705"/>
      <c r="AC43" s="705"/>
      <c r="AD43" s="706">
        <v>7962458</v>
      </c>
      <c r="AE43" s="706"/>
      <c r="AF43" s="706"/>
      <c r="AG43" s="706"/>
      <c r="AH43" s="706"/>
      <c r="AI43" s="706"/>
      <c r="AJ43" s="706"/>
      <c r="AK43" s="706"/>
      <c r="AL43" s="667">
        <v>100</v>
      </c>
      <c r="AM43" s="707"/>
      <c r="AN43" s="707"/>
      <c r="AO43" s="708"/>
      <c r="BV43" s="238"/>
      <c r="BW43" s="238"/>
      <c r="BX43" s="238"/>
      <c r="BY43" s="238"/>
      <c r="BZ43" s="238"/>
      <c r="CA43" s="238"/>
      <c r="CB43" s="238"/>
      <c r="CD43" s="677" t="s">
        <v>354</v>
      </c>
      <c r="CE43" s="678"/>
      <c r="CF43" s="678"/>
      <c r="CG43" s="678"/>
      <c r="CH43" s="678"/>
      <c r="CI43" s="678"/>
      <c r="CJ43" s="678"/>
      <c r="CK43" s="678"/>
      <c r="CL43" s="678"/>
      <c r="CM43" s="678"/>
      <c r="CN43" s="678"/>
      <c r="CO43" s="678"/>
      <c r="CP43" s="678"/>
      <c r="CQ43" s="679"/>
      <c r="CR43" s="680">
        <v>39293</v>
      </c>
      <c r="CS43" s="699"/>
      <c r="CT43" s="699"/>
      <c r="CU43" s="699"/>
      <c r="CV43" s="699"/>
      <c r="CW43" s="699"/>
      <c r="CX43" s="699"/>
      <c r="CY43" s="700"/>
      <c r="CZ43" s="683">
        <v>0.2</v>
      </c>
      <c r="DA43" s="701"/>
      <c r="DB43" s="701"/>
      <c r="DC43" s="702"/>
      <c r="DD43" s="686">
        <v>35631</v>
      </c>
      <c r="DE43" s="699"/>
      <c r="DF43" s="699"/>
      <c r="DG43" s="699"/>
      <c r="DH43" s="699"/>
      <c r="DI43" s="699"/>
      <c r="DJ43" s="699"/>
      <c r="DK43" s="700"/>
      <c r="DL43" s="687"/>
      <c r="DM43" s="688"/>
      <c r="DN43" s="688"/>
      <c r="DO43" s="688"/>
      <c r="DP43" s="688"/>
      <c r="DQ43" s="688"/>
      <c r="DR43" s="688"/>
      <c r="DS43" s="688"/>
      <c r="DT43" s="688"/>
      <c r="DU43" s="688"/>
      <c r="DV43" s="689"/>
      <c r="DW43" s="690"/>
      <c r="DX43" s="691"/>
      <c r="DY43" s="691"/>
      <c r="DZ43" s="691"/>
      <c r="EA43" s="691"/>
      <c r="EB43" s="691"/>
      <c r="EC43" s="692"/>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93" t="s">
        <v>301</v>
      </c>
      <c r="CE44" s="694"/>
      <c r="CF44" s="677" t="s">
        <v>355</v>
      </c>
      <c r="CG44" s="678"/>
      <c r="CH44" s="678"/>
      <c r="CI44" s="678"/>
      <c r="CJ44" s="678"/>
      <c r="CK44" s="678"/>
      <c r="CL44" s="678"/>
      <c r="CM44" s="678"/>
      <c r="CN44" s="678"/>
      <c r="CO44" s="678"/>
      <c r="CP44" s="678"/>
      <c r="CQ44" s="679"/>
      <c r="CR44" s="680">
        <v>1740510</v>
      </c>
      <c r="CS44" s="681"/>
      <c r="CT44" s="681"/>
      <c r="CU44" s="681"/>
      <c r="CV44" s="681"/>
      <c r="CW44" s="681"/>
      <c r="CX44" s="681"/>
      <c r="CY44" s="682"/>
      <c r="CZ44" s="683">
        <v>9.1</v>
      </c>
      <c r="DA44" s="684"/>
      <c r="DB44" s="684"/>
      <c r="DC44" s="685"/>
      <c r="DD44" s="686">
        <v>296545</v>
      </c>
      <c r="DE44" s="681"/>
      <c r="DF44" s="681"/>
      <c r="DG44" s="681"/>
      <c r="DH44" s="681"/>
      <c r="DI44" s="681"/>
      <c r="DJ44" s="681"/>
      <c r="DK44" s="682"/>
      <c r="DL44" s="687"/>
      <c r="DM44" s="688"/>
      <c r="DN44" s="688"/>
      <c r="DO44" s="688"/>
      <c r="DP44" s="688"/>
      <c r="DQ44" s="688"/>
      <c r="DR44" s="688"/>
      <c r="DS44" s="688"/>
      <c r="DT44" s="688"/>
      <c r="DU44" s="688"/>
      <c r="DV44" s="689"/>
      <c r="DW44" s="690"/>
      <c r="DX44" s="691"/>
      <c r="DY44" s="691"/>
      <c r="DZ44" s="691"/>
      <c r="EA44" s="691"/>
      <c r="EB44" s="691"/>
      <c r="EC44" s="692"/>
    </row>
    <row r="45" spans="2:133" ht="11.25" customHeight="1" x14ac:dyDescent="0.15">
      <c r="B45" s="240" t="s">
        <v>356</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95"/>
      <c r="CE45" s="696"/>
      <c r="CF45" s="677" t="s">
        <v>357</v>
      </c>
      <c r="CG45" s="678"/>
      <c r="CH45" s="678"/>
      <c r="CI45" s="678"/>
      <c r="CJ45" s="678"/>
      <c r="CK45" s="678"/>
      <c r="CL45" s="678"/>
      <c r="CM45" s="678"/>
      <c r="CN45" s="678"/>
      <c r="CO45" s="678"/>
      <c r="CP45" s="678"/>
      <c r="CQ45" s="679"/>
      <c r="CR45" s="680">
        <v>291430</v>
      </c>
      <c r="CS45" s="699"/>
      <c r="CT45" s="699"/>
      <c r="CU45" s="699"/>
      <c r="CV45" s="699"/>
      <c r="CW45" s="699"/>
      <c r="CX45" s="699"/>
      <c r="CY45" s="700"/>
      <c r="CZ45" s="683">
        <v>1.5</v>
      </c>
      <c r="DA45" s="701"/>
      <c r="DB45" s="701"/>
      <c r="DC45" s="702"/>
      <c r="DD45" s="686">
        <v>12630</v>
      </c>
      <c r="DE45" s="699"/>
      <c r="DF45" s="699"/>
      <c r="DG45" s="699"/>
      <c r="DH45" s="699"/>
      <c r="DI45" s="699"/>
      <c r="DJ45" s="699"/>
      <c r="DK45" s="700"/>
      <c r="DL45" s="687"/>
      <c r="DM45" s="688"/>
      <c r="DN45" s="688"/>
      <c r="DO45" s="688"/>
      <c r="DP45" s="688"/>
      <c r="DQ45" s="688"/>
      <c r="DR45" s="688"/>
      <c r="DS45" s="688"/>
      <c r="DT45" s="688"/>
      <c r="DU45" s="688"/>
      <c r="DV45" s="689"/>
      <c r="DW45" s="690"/>
      <c r="DX45" s="691"/>
      <c r="DY45" s="691"/>
      <c r="DZ45" s="691"/>
      <c r="EA45" s="691"/>
      <c r="EB45" s="691"/>
      <c r="EC45" s="692"/>
    </row>
    <row r="46" spans="2:133" ht="11.25" customHeight="1" x14ac:dyDescent="0.15">
      <c r="B46" s="241" t="s">
        <v>358</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95"/>
      <c r="CE46" s="696"/>
      <c r="CF46" s="677" t="s">
        <v>359</v>
      </c>
      <c r="CG46" s="678"/>
      <c r="CH46" s="678"/>
      <c r="CI46" s="678"/>
      <c r="CJ46" s="678"/>
      <c r="CK46" s="678"/>
      <c r="CL46" s="678"/>
      <c r="CM46" s="678"/>
      <c r="CN46" s="678"/>
      <c r="CO46" s="678"/>
      <c r="CP46" s="678"/>
      <c r="CQ46" s="679"/>
      <c r="CR46" s="680">
        <v>1449080</v>
      </c>
      <c r="CS46" s="681"/>
      <c r="CT46" s="681"/>
      <c r="CU46" s="681"/>
      <c r="CV46" s="681"/>
      <c r="CW46" s="681"/>
      <c r="CX46" s="681"/>
      <c r="CY46" s="682"/>
      <c r="CZ46" s="683">
        <v>7.5</v>
      </c>
      <c r="DA46" s="684"/>
      <c r="DB46" s="684"/>
      <c r="DC46" s="685"/>
      <c r="DD46" s="686">
        <v>283915</v>
      </c>
      <c r="DE46" s="681"/>
      <c r="DF46" s="681"/>
      <c r="DG46" s="681"/>
      <c r="DH46" s="681"/>
      <c r="DI46" s="681"/>
      <c r="DJ46" s="681"/>
      <c r="DK46" s="682"/>
      <c r="DL46" s="687"/>
      <c r="DM46" s="688"/>
      <c r="DN46" s="688"/>
      <c r="DO46" s="688"/>
      <c r="DP46" s="688"/>
      <c r="DQ46" s="688"/>
      <c r="DR46" s="688"/>
      <c r="DS46" s="688"/>
      <c r="DT46" s="688"/>
      <c r="DU46" s="688"/>
      <c r="DV46" s="689"/>
      <c r="DW46" s="690"/>
      <c r="DX46" s="691"/>
      <c r="DY46" s="691"/>
      <c r="DZ46" s="691"/>
      <c r="EA46" s="691"/>
      <c r="EB46" s="691"/>
      <c r="EC46" s="692"/>
    </row>
    <row r="47" spans="2:133" ht="11.25" customHeight="1" x14ac:dyDescent="0.15">
      <c r="B47" s="242" t="s">
        <v>360</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5"/>
      <c r="CE47" s="696"/>
      <c r="CF47" s="677" t="s">
        <v>361</v>
      </c>
      <c r="CG47" s="678"/>
      <c r="CH47" s="678"/>
      <c r="CI47" s="678"/>
      <c r="CJ47" s="678"/>
      <c r="CK47" s="678"/>
      <c r="CL47" s="678"/>
      <c r="CM47" s="678"/>
      <c r="CN47" s="678"/>
      <c r="CO47" s="678"/>
      <c r="CP47" s="678"/>
      <c r="CQ47" s="679"/>
      <c r="CR47" s="680">
        <v>278870</v>
      </c>
      <c r="CS47" s="699"/>
      <c r="CT47" s="699"/>
      <c r="CU47" s="699"/>
      <c r="CV47" s="699"/>
      <c r="CW47" s="699"/>
      <c r="CX47" s="699"/>
      <c r="CY47" s="700"/>
      <c r="CZ47" s="683">
        <v>1.5</v>
      </c>
      <c r="DA47" s="701"/>
      <c r="DB47" s="701"/>
      <c r="DC47" s="702"/>
      <c r="DD47" s="686">
        <v>18630</v>
      </c>
      <c r="DE47" s="699"/>
      <c r="DF47" s="699"/>
      <c r="DG47" s="699"/>
      <c r="DH47" s="699"/>
      <c r="DI47" s="699"/>
      <c r="DJ47" s="699"/>
      <c r="DK47" s="700"/>
      <c r="DL47" s="687"/>
      <c r="DM47" s="688"/>
      <c r="DN47" s="688"/>
      <c r="DO47" s="688"/>
      <c r="DP47" s="688"/>
      <c r="DQ47" s="688"/>
      <c r="DR47" s="688"/>
      <c r="DS47" s="688"/>
      <c r="DT47" s="688"/>
      <c r="DU47" s="688"/>
      <c r="DV47" s="689"/>
      <c r="DW47" s="690"/>
      <c r="DX47" s="691"/>
      <c r="DY47" s="691"/>
      <c r="DZ47" s="691"/>
      <c r="EA47" s="691"/>
      <c r="EB47" s="691"/>
      <c r="EC47" s="692"/>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97"/>
      <c r="CE48" s="698"/>
      <c r="CF48" s="677" t="s">
        <v>362</v>
      </c>
      <c r="CG48" s="678"/>
      <c r="CH48" s="678"/>
      <c r="CI48" s="678"/>
      <c r="CJ48" s="678"/>
      <c r="CK48" s="678"/>
      <c r="CL48" s="678"/>
      <c r="CM48" s="678"/>
      <c r="CN48" s="678"/>
      <c r="CO48" s="678"/>
      <c r="CP48" s="678"/>
      <c r="CQ48" s="679"/>
      <c r="CR48" s="680" t="s">
        <v>129</v>
      </c>
      <c r="CS48" s="681"/>
      <c r="CT48" s="681"/>
      <c r="CU48" s="681"/>
      <c r="CV48" s="681"/>
      <c r="CW48" s="681"/>
      <c r="CX48" s="681"/>
      <c r="CY48" s="682"/>
      <c r="CZ48" s="683" t="s">
        <v>231</v>
      </c>
      <c r="DA48" s="684"/>
      <c r="DB48" s="684"/>
      <c r="DC48" s="685"/>
      <c r="DD48" s="686" t="s">
        <v>231</v>
      </c>
      <c r="DE48" s="681"/>
      <c r="DF48" s="681"/>
      <c r="DG48" s="681"/>
      <c r="DH48" s="681"/>
      <c r="DI48" s="681"/>
      <c r="DJ48" s="681"/>
      <c r="DK48" s="682"/>
      <c r="DL48" s="687"/>
      <c r="DM48" s="688"/>
      <c r="DN48" s="688"/>
      <c r="DO48" s="688"/>
      <c r="DP48" s="688"/>
      <c r="DQ48" s="688"/>
      <c r="DR48" s="688"/>
      <c r="DS48" s="688"/>
      <c r="DT48" s="688"/>
      <c r="DU48" s="688"/>
      <c r="DV48" s="689"/>
      <c r="DW48" s="690"/>
      <c r="DX48" s="691"/>
      <c r="DY48" s="691"/>
      <c r="DZ48" s="691"/>
      <c r="EA48" s="691"/>
      <c r="EB48" s="691"/>
      <c r="EC48" s="692"/>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61" t="s">
        <v>363</v>
      </c>
      <c r="CE49" s="662"/>
      <c r="CF49" s="662"/>
      <c r="CG49" s="662"/>
      <c r="CH49" s="662"/>
      <c r="CI49" s="662"/>
      <c r="CJ49" s="662"/>
      <c r="CK49" s="662"/>
      <c r="CL49" s="662"/>
      <c r="CM49" s="662"/>
      <c r="CN49" s="662"/>
      <c r="CO49" s="662"/>
      <c r="CP49" s="662"/>
      <c r="CQ49" s="663"/>
      <c r="CR49" s="664">
        <v>19213651</v>
      </c>
      <c r="CS49" s="665"/>
      <c r="CT49" s="665"/>
      <c r="CU49" s="665"/>
      <c r="CV49" s="665"/>
      <c r="CW49" s="665"/>
      <c r="CX49" s="665"/>
      <c r="CY49" s="666"/>
      <c r="CZ49" s="667">
        <v>100</v>
      </c>
      <c r="DA49" s="668"/>
      <c r="DB49" s="668"/>
      <c r="DC49" s="669"/>
      <c r="DD49" s="670">
        <v>10509684</v>
      </c>
      <c r="DE49" s="665"/>
      <c r="DF49" s="665"/>
      <c r="DG49" s="665"/>
      <c r="DH49" s="665"/>
      <c r="DI49" s="665"/>
      <c r="DJ49" s="665"/>
      <c r="DK49" s="666"/>
      <c r="DL49" s="671"/>
      <c r="DM49" s="672"/>
      <c r="DN49" s="672"/>
      <c r="DO49" s="672"/>
      <c r="DP49" s="672"/>
      <c r="DQ49" s="672"/>
      <c r="DR49" s="672"/>
      <c r="DS49" s="672"/>
      <c r="DT49" s="672"/>
      <c r="DU49" s="672"/>
      <c r="DV49" s="673"/>
      <c r="DW49" s="674"/>
      <c r="DX49" s="675"/>
      <c r="DY49" s="675"/>
      <c r="DZ49" s="675"/>
      <c r="EA49" s="675"/>
      <c r="EB49" s="675"/>
      <c r="EC49" s="676"/>
    </row>
  </sheetData>
  <sheetProtection algorithmName="SHA-512" hashValue="VSReBq9ePs76MkSCocys3emva0HFXpvehmQjN+Pug7+OXGzCmIWrVNfF+cTUCr9YsFVtGDWpl1xWR5SCQ1YJ1g==" saltValue="5hXlfU+dxZrFfzhu3POpew=="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364</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205" t="s">
        <v>365</v>
      </c>
      <c r="DK2" s="1206"/>
      <c r="DL2" s="1206"/>
      <c r="DM2" s="1206"/>
      <c r="DN2" s="1206"/>
      <c r="DO2" s="1207"/>
      <c r="DP2" s="251"/>
      <c r="DQ2" s="1205" t="s">
        <v>366</v>
      </c>
      <c r="DR2" s="1206"/>
      <c r="DS2" s="1206"/>
      <c r="DT2" s="1206"/>
      <c r="DU2" s="1206"/>
      <c r="DV2" s="1206"/>
      <c r="DW2" s="1206"/>
      <c r="DX2" s="1206"/>
      <c r="DY2" s="1206"/>
      <c r="DZ2" s="1207"/>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58" t="s">
        <v>367</v>
      </c>
      <c r="B4" s="1158"/>
      <c r="C4" s="1158"/>
      <c r="D4" s="1158"/>
      <c r="E4" s="1158"/>
      <c r="F4" s="1158"/>
      <c r="G4" s="1158"/>
      <c r="H4" s="1158"/>
      <c r="I4" s="1158"/>
      <c r="J4" s="1158"/>
      <c r="K4" s="1158"/>
      <c r="L4" s="1158"/>
      <c r="M4" s="1158"/>
      <c r="N4" s="1158"/>
      <c r="O4" s="1158"/>
      <c r="P4" s="1158"/>
      <c r="Q4" s="1158"/>
      <c r="R4" s="1158"/>
      <c r="S4" s="1158"/>
      <c r="T4" s="1158"/>
      <c r="U4" s="1158"/>
      <c r="V4" s="1158"/>
      <c r="W4" s="1158"/>
      <c r="X4" s="1158"/>
      <c r="Y4" s="1158"/>
      <c r="Z4" s="1158"/>
      <c r="AA4" s="1158"/>
      <c r="AB4" s="1158"/>
      <c r="AC4" s="1158"/>
      <c r="AD4" s="1158"/>
      <c r="AE4" s="1158"/>
      <c r="AF4" s="1158"/>
      <c r="AG4" s="1158"/>
      <c r="AH4" s="1158"/>
      <c r="AI4" s="1158"/>
      <c r="AJ4" s="1158"/>
      <c r="AK4" s="1158"/>
      <c r="AL4" s="1158"/>
      <c r="AM4" s="1158"/>
      <c r="AN4" s="1158"/>
      <c r="AO4" s="1158"/>
      <c r="AP4" s="1158"/>
      <c r="AQ4" s="1158"/>
      <c r="AR4" s="1158"/>
      <c r="AS4" s="1158"/>
      <c r="AT4" s="1158"/>
      <c r="AU4" s="1158"/>
      <c r="AV4" s="1158"/>
      <c r="AW4" s="1158"/>
      <c r="AX4" s="1158"/>
      <c r="AY4" s="1158"/>
      <c r="AZ4" s="254"/>
      <c r="BA4" s="254"/>
      <c r="BB4" s="254"/>
      <c r="BC4" s="254"/>
      <c r="BD4" s="254"/>
      <c r="BE4" s="255"/>
      <c r="BF4" s="255"/>
      <c r="BG4" s="255"/>
      <c r="BH4" s="255"/>
      <c r="BI4" s="255"/>
      <c r="BJ4" s="255"/>
      <c r="BK4" s="255"/>
      <c r="BL4" s="255"/>
      <c r="BM4" s="255"/>
      <c r="BN4" s="255"/>
      <c r="BO4" s="255"/>
      <c r="BP4" s="255"/>
      <c r="BQ4" s="254" t="s">
        <v>368</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90" t="s">
        <v>369</v>
      </c>
      <c r="B5" s="1091"/>
      <c r="C5" s="1091"/>
      <c r="D5" s="1091"/>
      <c r="E5" s="1091"/>
      <c r="F5" s="1091"/>
      <c r="G5" s="1091"/>
      <c r="H5" s="1091"/>
      <c r="I5" s="1091"/>
      <c r="J5" s="1091"/>
      <c r="K5" s="1091"/>
      <c r="L5" s="1091"/>
      <c r="M5" s="1091"/>
      <c r="N5" s="1091"/>
      <c r="O5" s="1091"/>
      <c r="P5" s="1092"/>
      <c r="Q5" s="1096" t="s">
        <v>370</v>
      </c>
      <c r="R5" s="1097"/>
      <c r="S5" s="1097"/>
      <c r="T5" s="1097"/>
      <c r="U5" s="1098"/>
      <c r="V5" s="1096" t="s">
        <v>371</v>
      </c>
      <c r="W5" s="1097"/>
      <c r="X5" s="1097"/>
      <c r="Y5" s="1097"/>
      <c r="Z5" s="1098"/>
      <c r="AA5" s="1096" t="s">
        <v>372</v>
      </c>
      <c r="AB5" s="1097"/>
      <c r="AC5" s="1097"/>
      <c r="AD5" s="1097"/>
      <c r="AE5" s="1097"/>
      <c r="AF5" s="1208" t="s">
        <v>373</v>
      </c>
      <c r="AG5" s="1097"/>
      <c r="AH5" s="1097"/>
      <c r="AI5" s="1097"/>
      <c r="AJ5" s="1112"/>
      <c r="AK5" s="1097" t="s">
        <v>374</v>
      </c>
      <c r="AL5" s="1097"/>
      <c r="AM5" s="1097"/>
      <c r="AN5" s="1097"/>
      <c r="AO5" s="1098"/>
      <c r="AP5" s="1096" t="s">
        <v>375</v>
      </c>
      <c r="AQ5" s="1097"/>
      <c r="AR5" s="1097"/>
      <c r="AS5" s="1097"/>
      <c r="AT5" s="1098"/>
      <c r="AU5" s="1096" t="s">
        <v>376</v>
      </c>
      <c r="AV5" s="1097"/>
      <c r="AW5" s="1097"/>
      <c r="AX5" s="1097"/>
      <c r="AY5" s="1112"/>
      <c r="AZ5" s="258"/>
      <c r="BA5" s="258"/>
      <c r="BB5" s="258"/>
      <c r="BC5" s="258"/>
      <c r="BD5" s="258"/>
      <c r="BE5" s="259"/>
      <c r="BF5" s="259"/>
      <c r="BG5" s="259"/>
      <c r="BH5" s="259"/>
      <c r="BI5" s="259"/>
      <c r="BJ5" s="259"/>
      <c r="BK5" s="259"/>
      <c r="BL5" s="259"/>
      <c r="BM5" s="259"/>
      <c r="BN5" s="259"/>
      <c r="BO5" s="259"/>
      <c r="BP5" s="259"/>
      <c r="BQ5" s="1090" t="s">
        <v>377</v>
      </c>
      <c r="BR5" s="1091"/>
      <c r="BS5" s="1091"/>
      <c r="BT5" s="1091"/>
      <c r="BU5" s="1091"/>
      <c r="BV5" s="1091"/>
      <c r="BW5" s="1091"/>
      <c r="BX5" s="1091"/>
      <c r="BY5" s="1091"/>
      <c r="BZ5" s="1091"/>
      <c r="CA5" s="1091"/>
      <c r="CB5" s="1091"/>
      <c r="CC5" s="1091"/>
      <c r="CD5" s="1091"/>
      <c r="CE5" s="1091"/>
      <c r="CF5" s="1091"/>
      <c r="CG5" s="1092"/>
      <c r="CH5" s="1096" t="s">
        <v>378</v>
      </c>
      <c r="CI5" s="1097"/>
      <c r="CJ5" s="1097"/>
      <c r="CK5" s="1097"/>
      <c r="CL5" s="1098"/>
      <c r="CM5" s="1096" t="s">
        <v>379</v>
      </c>
      <c r="CN5" s="1097"/>
      <c r="CO5" s="1097"/>
      <c r="CP5" s="1097"/>
      <c r="CQ5" s="1098"/>
      <c r="CR5" s="1096" t="s">
        <v>380</v>
      </c>
      <c r="CS5" s="1097"/>
      <c r="CT5" s="1097"/>
      <c r="CU5" s="1097"/>
      <c r="CV5" s="1098"/>
      <c r="CW5" s="1096" t="s">
        <v>381</v>
      </c>
      <c r="CX5" s="1097"/>
      <c r="CY5" s="1097"/>
      <c r="CZ5" s="1097"/>
      <c r="DA5" s="1098"/>
      <c r="DB5" s="1096" t="s">
        <v>382</v>
      </c>
      <c r="DC5" s="1097"/>
      <c r="DD5" s="1097"/>
      <c r="DE5" s="1097"/>
      <c r="DF5" s="1098"/>
      <c r="DG5" s="1193" t="s">
        <v>383</v>
      </c>
      <c r="DH5" s="1194"/>
      <c r="DI5" s="1194"/>
      <c r="DJ5" s="1194"/>
      <c r="DK5" s="1195"/>
      <c r="DL5" s="1193" t="s">
        <v>384</v>
      </c>
      <c r="DM5" s="1194"/>
      <c r="DN5" s="1194"/>
      <c r="DO5" s="1194"/>
      <c r="DP5" s="1195"/>
      <c r="DQ5" s="1096" t="s">
        <v>385</v>
      </c>
      <c r="DR5" s="1097"/>
      <c r="DS5" s="1097"/>
      <c r="DT5" s="1097"/>
      <c r="DU5" s="1098"/>
      <c r="DV5" s="1096" t="s">
        <v>376</v>
      </c>
      <c r="DW5" s="1097"/>
      <c r="DX5" s="1097"/>
      <c r="DY5" s="1097"/>
      <c r="DZ5" s="1112"/>
      <c r="EA5" s="256"/>
    </row>
    <row r="6" spans="1:131" s="257" customFormat="1" ht="26.25" customHeight="1" thickBot="1" x14ac:dyDescent="0.2">
      <c r="A6" s="1093"/>
      <c r="B6" s="1094"/>
      <c r="C6" s="1094"/>
      <c r="D6" s="1094"/>
      <c r="E6" s="1094"/>
      <c r="F6" s="1094"/>
      <c r="G6" s="1094"/>
      <c r="H6" s="1094"/>
      <c r="I6" s="1094"/>
      <c r="J6" s="1094"/>
      <c r="K6" s="1094"/>
      <c r="L6" s="1094"/>
      <c r="M6" s="1094"/>
      <c r="N6" s="1094"/>
      <c r="O6" s="1094"/>
      <c r="P6" s="1095"/>
      <c r="Q6" s="1099"/>
      <c r="R6" s="1100"/>
      <c r="S6" s="1100"/>
      <c r="T6" s="1100"/>
      <c r="U6" s="1101"/>
      <c r="V6" s="1099"/>
      <c r="W6" s="1100"/>
      <c r="X6" s="1100"/>
      <c r="Y6" s="1100"/>
      <c r="Z6" s="1101"/>
      <c r="AA6" s="1099"/>
      <c r="AB6" s="1100"/>
      <c r="AC6" s="1100"/>
      <c r="AD6" s="1100"/>
      <c r="AE6" s="1100"/>
      <c r="AF6" s="1209"/>
      <c r="AG6" s="1100"/>
      <c r="AH6" s="1100"/>
      <c r="AI6" s="1100"/>
      <c r="AJ6" s="1113"/>
      <c r="AK6" s="1100"/>
      <c r="AL6" s="1100"/>
      <c r="AM6" s="1100"/>
      <c r="AN6" s="1100"/>
      <c r="AO6" s="1101"/>
      <c r="AP6" s="1099"/>
      <c r="AQ6" s="1100"/>
      <c r="AR6" s="1100"/>
      <c r="AS6" s="1100"/>
      <c r="AT6" s="1101"/>
      <c r="AU6" s="1099"/>
      <c r="AV6" s="1100"/>
      <c r="AW6" s="1100"/>
      <c r="AX6" s="1100"/>
      <c r="AY6" s="1113"/>
      <c r="AZ6" s="254"/>
      <c r="BA6" s="254"/>
      <c r="BB6" s="254"/>
      <c r="BC6" s="254"/>
      <c r="BD6" s="254"/>
      <c r="BE6" s="255"/>
      <c r="BF6" s="255"/>
      <c r="BG6" s="255"/>
      <c r="BH6" s="255"/>
      <c r="BI6" s="255"/>
      <c r="BJ6" s="255"/>
      <c r="BK6" s="255"/>
      <c r="BL6" s="255"/>
      <c r="BM6" s="255"/>
      <c r="BN6" s="255"/>
      <c r="BO6" s="255"/>
      <c r="BP6" s="255"/>
      <c r="BQ6" s="1093"/>
      <c r="BR6" s="1094"/>
      <c r="BS6" s="1094"/>
      <c r="BT6" s="1094"/>
      <c r="BU6" s="1094"/>
      <c r="BV6" s="1094"/>
      <c r="BW6" s="1094"/>
      <c r="BX6" s="1094"/>
      <c r="BY6" s="1094"/>
      <c r="BZ6" s="1094"/>
      <c r="CA6" s="1094"/>
      <c r="CB6" s="1094"/>
      <c r="CC6" s="1094"/>
      <c r="CD6" s="1094"/>
      <c r="CE6" s="1094"/>
      <c r="CF6" s="1094"/>
      <c r="CG6" s="1095"/>
      <c r="CH6" s="1099"/>
      <c r="CI6" s="1100"/>
      <c r="CJ6" s="1100"/>
      <c r="CK6" s="1100"/>
      <c r="CL6" s="1101"/>
      <c r="CM6" s="1099"/>
      <c r="CN6" s="1100"/>
      <c r="CO6" s="1100"/>
      <c r="CP6" s="1100"/>
      <c r="CQ6" s="1101"/>
      <c r="CR6" s="1099"/>
      <c r="CS6" s="1100"/>
      <c r="CT6" s="1100"/>
      <c r="CU6" s="1100"/>
      <c r="CV6" s="1101"/>
      <c r="CW6" s="1099"/>
      <c r="CX6" s="1100"/>
      <c r="CY6" s="1100"/>
      <c r="CZ6" s="1100"/>
      <c r="DA6" s="1101"/>
      <c r="DB6" s="1099"/>
      <c r="DC6" s="1100"/>
      <c r="DD6" s="1100"/>
      <c r="DE6" s="1100"/>
      <c r="DF6" s="1101"/>
      <c r="DG6" s="1196"/>
      <c r="DH6" s="1197"/>
      <c r="DI6" s="1197"/>
      <c r="DJ6" s="1197"/>
      <c r="DK6" s="1198"/>
      <c r="DL6" s="1196"/>
      <c r="DM6" s="1197"/>
      <c r="DN6" s="1197"/>
      <c r="DO6" s="1197"/>
      <c r="DP6" s="1198"/>
      <c r="DQ6" s="1099"/>
      <c r="DR6" s="1100"/>
      <c r="DS6" s="1100"/>
      <c r="DT6" s="1100"/>
      <c r="DU6" s="1101"/>
      <c r="DV6" s="1099"/>
      <c r="DW6" s="1100"/>
      <c r="DX6" s="1100"/>
      <c r="DY6" s="1100"/>
      <c r="DZ6" s="1113"/>
      <c r="EA6" s="256"/>
    </row>
    <row r="7" spans="1:131" s="257" customFormat="1" ht="26.25" customHeight="1" thickTop="1" x14ac:dyDescent="0.15">
      <c r="A7" s="260">
        <v>1</v>
      </c>
      <c r="B7" s="1145" t="s">
        <v>386</v>
      </c>
      <c r="C7" s="1146"/>
      <c r="D7" s="1146"/>
      <c r="E7" s="1146"/>
      <c r="F7" s="1146"/>
      <c r="G7" s="1146"/>
      <c r="H7" s="1146"/>
      <c r="I7" s="1146"/>
      <c r="J7" s="1146"/>
      <c r="K7" s="1146"/>
      <c r="L7" s="1146"/>
      <c r="M7" s="1146"/>
      <c r="N7" s="1146"/>
      <c r="O7" s="1146"/>
      <c r="P7" s="1147"/>
      <c r="Q7" s="1199">
        <v>19771</v>
      </c>
      <c r="R7" s="1200"/>
      <c r="S7" s="1200"/>
      <c r="T7" s="1200"/>
      <c r="U7" s="1200"/>
      <c r="V7" s="1200">
        <v>18955</v>
      </c>
      <c r="W7" s="1200"/>
      <c r="X7" s="1200"/>
      <c r="Y7" s="1200"/>
      <c r="Z7" s="1200"/>
      <c r="AA7" s="1200">
        <v>816</v>
      </c>
      <c r="AB7" s="1200"/>
      <c r="AC7" s="1200"/>
      <c r="AD7" s="1200"/>
      <c r="AE7" s="1201"/>
      <c r="AF7" s="1202">
        <v>797</v>
      </c>
      <c r="AG7" s="1203"/>
      <c r="AH7" s="1203"/>
      <c r="AI7" s="1203"/>
      <c r="AJ7" s="1204"/>
      <c r="AK7" s="1186">
        <v>1149</v>
      </c>
      <c r="AL7" s="1187"/>
      <c r="AM7" s="1187"/>
      <c r="AN7" s="1187"/>
      <c r="AO7" s="1187"/>
      <c r="AP7" s="1187">
        <v>13279</v>
      </c>
      <c r="AQ7" s="1187"/>
      <c r="AR7" s="1187"/>
      <c r="AS7" s="1187"/>
      <c r="AT7" s="1187"/>
      <c r="AU7" s="1188"/>
      <c r="AV7" s="1188"/>
      <c r="AW7" s="1188"/>
      <c r="AX7" s="1188"/>
      <c r="AY7" s="1189"/>
      <c r="AZ7" s="254"/>
      <c r="BA7" s="254"/>
      <c r="BB7" s="254"/>
      <c r="BC7" s="254"/>
      <c r="BD7" s="254"/>
      <c r="BE7" s="255"/>
      <c r="BF7" s="255"/>
      <c r="BG7" s="255"/>
      <c r="BH7" s="255"/>
      <c r="BI7" s="255"/>
      <c r="BJ7" s="255"/>
      <c r="BK7" s="255"/>
      <c r="BL7" s="255"/>
      <c r="BM7" s="255"/>
      <c r="BN7" s="255"/>
      <c r="BO7" s="255"/>
      <c r="BP7" s="255"/>
      <c r="BQ7" s="261">
        <v>1</v>
      </c>
      <c r="BR7" s="262"/>
      <c r="BS7" s="1190" t="s">
        <v>593</v>
      </c>
      <c r="BT7" s="1191"/>
      <c r="BU7" s="1191"/>
      <c r="BV7" s="1191"/>
      <c r="BW7" s="1191"/>
      <c r="BX7" s="1191"/>
      <c r="BY7" s="1191"/>
      <c r="BZ7" s="1191"/>
      <c r="CA7" s="1191"/>
      <c r="CB7" s="1191"/>
      <c r="CC7" s="1191"/>
      <c r="CD7" s="1191"/>
      <c r="CE7" s="1191"/>
      <c r="CF7" s="1191"/>
      <c r="CG7" s="1192"/>
      <c r="CH7" s="1183">
        <v>4</v>
      </c>
      <c r="CI7" s="1184"/>
      <c r="CJ7" s="1184"/>
      <c r="CK7" s="1184"/>
      <c r="CL7" s="1185"/>
      <c r="CM7" s="1183">
        <v>128</v>
      </c>
      <c r="CN7" s="1184"/>
      <c r="CO7" s="1184"/>
      <c r="CP7" s="1184"/>
      <c r="CQ7" s="1185"/>
      <c r="CR7" s="1183">
        <v>35</v>
      </c>
      <c r="CS7" s="1184"/>
      <c r="CT7" s="1184"/>
      <c r="CU7" s="1184"/>
      <c r="CV7" s="1185"/>
      <c r="CW7" s="1183" t="s">
        <v>595</v>
      </c>
      <c r="CX7" s="1184"/>
      <c r="CY7" s="1184"/>
      <c r="CZ7" s="1184"/>
      <c r="DA7" s="1185"/>
      <c r="DB7" s="1183" t="s">
        <v>595</v>
      </c>
      <c r="DC7" s="1184"/>
      <c r="DD7" s="1184"/>
      <c r="DE7" s="1184"/>
      <c r="DF7" s="1185"/>
      <c r="DG7" s="1183" t="s">
        <v>595</v>
      </c>
      <c r="DH7" s="1184"/>
      <c r="DI7" s="1184"/>
      <c r="DJ7" s="1184"/>
      <c r="DK7" s="1185"/>
      <c r="DL7" s="1183" t="s">
        <v>595</v>
      </c>
      <c r="DM7" s="1184"/>
      <c r="DN7" s="1184"/>
      <c r="DO7" s="1184"/>
      <c r="DP7" s="1185"/>
      <c r="DQ7" s="1183" t="s">
        <v>595</v>
      </c>
      <c r="DR7" s="1184"/>
      <c r="DS7" s="1184"/>
      <c r="DT7" s="1184"/>
      <c r="DU7" s="1185"/>
      <c r="DV7" s="1210"/>
      <c r="DW7" s="1211"/>
      <c r="DX7" s="1211"/>
      <c r="DY7" s="1211"/>
      <c r="DZ7" s="1212"/>
      <c r="EA7" s="256"/>
    </row>
    <row r="8" spans="1:131" s="257" customFormat="1" ht="26.25" customHeight="1" x14ac:dyDescent="0.15">
      <c r="A8" s="263">
        <v>2</v>
      </c>
      <c r="B8" s="1132" t="s">
        <v>387</v>
      </c>
      <c r="C8" s="1133"/>
      <c r="D8" s="1133"/>
      <c r="E8" s="1133"/>
      <c r="F8" s="1133"/>
      <c r="G8" s="1133"/>
      <c r="H8" s="1133"/>
      <c r="I8" s="1133"/>
      <c r="J8" s="1133"/>
      <c r="K8" s="1133"/>
      <c r="L8" s="1133"/>
      <c r="M8" s="1133"/>
      <c r="N8" s="1133"/>
      <c r="O8" s="1133"/>
      <c r="P8" s="1134"/>
      <c r="Q8" s="1138">
        <v>40</v>
      </c>
      <c r="R8" s="1139"/>
      <c r="S8" s="1139"/>
      <c r="T8" s="1139"/>
      <c r="U8" s="1139"/>
      <c r="V8" s="1139">
        <v>37</v>
      </c>
      <c r="W8" s="1139"/>
      <c r="X8" s="1139"/>
      <c r="Y8" s="1139"/>
      <c r="Z8" s="1139"/>
      <c r="AA8" s="1139">
        <v>3</v>
      </c>
      <c r="AB8" s="1139"/>
      <c r="AC8" s="1139"/>
      <c r="AD8" s="1139"/>
      <c r="AE8" s="1140"/>
      <c r="AF8" s="1114">
        <v>3</v>
      </c>
      <c r="AG8" s="1115"/>
      <c r="AH8" s="1115"/>
      <c r="AI8" s="1115"/>
      <c r="AJ8" s="1116"/>
      <c r="AK8" s="1181">
        <v>5</v>
      </c>
      <c r="AL8" s="1182"/>
      <c r="AM8" s="1182"/>
      <c r="AN8" s="1182"/>
      <c r="AO8" s="1182"/>
      <c r="AP8" s="1182">
        <v>2</v>
      </c>
      <c r="AQ8" s="1182"/>
      <c r="AR8" s="1182"/>
      <c r="AS8" s="1182"/>
      <c r="AT8" s="1182"/>
      <c r="AU8" s="1179"/>
      <c r="AV8" s="1179"/>
      <c r="AW8" s="1179"/>
      <c r="AX8" s="1179"/>
      <c r="AY8" s="1180"/>
      <c r="AZ8" s="254"/>
      <c r="BA8" s="254"/>
      <c r="BB8" s="254"/>
      <c r="BC8" s="254"/>
      <c r="BD8" s="254"/>
      <c r="BE8" s="255"/>
      <c r="BF8" s="255"/>
      <c r="BG8" s="255"/>
      <c r="BH8" s="255"/>
      <c r="BI8" s="255"/>
      <c r="BJ8" s="255"/>
      <c r="BK8" s="255"/>
      <c r="BL8" s="255"/>
      <c r="BM8" s="255"/>
      <c r="BN8" s="255"/>
      <c r="BO8" s="255"/>
      <c r="BP8" s="255"/>
      <c r="BQ8" s="264">
        <v>2</v>
      </c>
      <c r="BR8" s="265"/>
      <c r="BS8" s="1109" t="s">
        <v>594</v>
      </c>
      <c r="BT8" s="1110"/>
      <c r="BU8" s="1110"/>
      <c r="BV8" s="1110"/>
      <c r="BW8" s="1110"/>
      <c r="BX8" s="1110"/>
      <c r="BY8" s="1110"/>
      <c r="BZ8" s="1110"/>
      <c r="CA8" s="1110"/>
      <c r="CB8" s="1110"/>
      <c r="CC8" s="1110"/>
      <c r="CD8" s="1110"/>
      <c r="CE8" s="1110"/>
      <c r="CF8" s="1110"/>
      <c r="CG8" s="1111"/>
      <c r="CH8" s="1084">
        <v>4</v>
      </c>
      <c r="CI8" s="1085"/>
      <c r="CJ8" s="1085"/>
      <c r="CK8" s="1085"/>
      <c r="CL8" s="1086"/>
      <c r="CM8" s="1084">
        <v>270</v>
      </c>
      <c r="CN8" s="1085"/>
      <c r="CO8" s="1085"/>
      <c r="CP8" s="1085"/>
      <c r="CQ8" s="1086"/>
      <c r="CR8" s="1084">
        <v>3</v>
      </c>
      <c r="CS8" s="1085"/>
      <c r="CT8" s="1085"/>
      <c r="CU8" s="1085"/>
      <c r="CV8" s="1086"/>
      <c r="CW8" s="1084" t="s">
        <v>595</v>
      </c>
      <c r="CX8" s="1085"/>
      <c r="CY8" s="1085"/>
      <c r="CZ8" s="1085"/>
      <c r="DA8" s="1086"/>
      <c r="DB8" s="1084" t="s">
        <v>595</v>
      </c>
      <c r="DC8" s="1085"/>
      <c r="DD8" s="1085"/>
      <c r="DE8" s="1085"/>
      <c r="DF8" s="1086"/>
      <c r="DG8" s="1084" t="s">
        <v>595</v>
      </c>
      <c r="DH8" s="1085"/>
      <c r="DI8" s="1085"/>
      <c r="DJ8" s="1085"/>
      <c r="DK8" s="1086"/>
      <c r="DL8" s="1084" t="s">
        <v>595</v>
      </c>
      <c r="DM8" s="1085"/>
      <c r="DN8" s="1085"/>
      <c r="DO8" s="1085"/>
      <c r="DP8" s="1086"/>
      <c r="DQ8" s="1084" t="s">
        <v>595</v>
      </c>
      <c r="DR8" s="1085"/>
      <c r="DS8" s="1085"/>
      <c r="DT8" s="1085"/>
      <c r="DU8" s="1086"/>
      <c r="DV8" s="1087"/>
      <c r="DW8" s="1088"/>
      <c r="DX8" s="1088"/>
      <c r="DY8" s="1088"/>
      <c r="DZ8" s="1089"/>
      <c r="EA8" s="256"/>
    </row>
    <row r="9" spans="1:131" s="257" customFormat="1" ht="26.25" customHeight="1" x14ac:dyDescent="0.15">
      <c r="A9" s="263">
        <v>3</v>
      </c>
      <c r="B9" s="1132" t="s">
        <v>388</v>
      </c>
      <c r="C9" s="1133"/>
      <c r="D9" s="1133"/>
      <c r="E9" s="1133"/>
      <c r="F9" s="1133"/>
      <c r="G9" s="1133"/>
      <c r="H9" s="1133"/>
      <c r="I9" s="1133"/>
      <c r="J9" s="1133"/>
      <c r="K9" s="1133"/>
      <c r="L9" s="1133"/>
      <c r="M9" s="1133"/>
      <c r="N9" s="1133"/>
      <c r="O9" s="1133"/>
      <c r="P9" s="1134"/>
      <c r="Q9" s="1138">
        <v>246</v>
      </c>
      <c r="R9" s="1139"/>
      <c r="S9" s="1139"/>
      <c r="T9" s="1139"/>
      <c r="U9" s="1139"/>
      <c r="V9" s="1139">
        <v>237</v>
      </c>
      <c r="W9" s="1139"/>
      <c r="X9" s="1139"/>
      <c r="Y9" s="1139"/>
      <c r="Z9" s="1139"/>
      <c r="AA9" s="1139">
        <v>9</v>
      </c>
      <c r="AB9" s="1139"/>
      <c r="AC9" s="1139"/>
      <c r="AD9" s="1139"/>
      <c r="AE9" s="1140"/>
      <c r="AF9" s="1114">
        <v>9</v>
      </c>
      <c r="AG9" s="1115"/>
      <c r="AH9" s="1115"/>
      <c r="AI9" s="1115"/>
      <c r="AJ9" s="1116"/>
      <c r="AK9" s="1181">
        <v>3</v>
      </c>
      <c r="AL9" s="1182"/>
      <c r="AM9" s="1182"/>
      <c r="AN9" s="1182"/>
      <c r="AO9" s="1182"/>
      <c r="AP9" s="1182">
        <v>44</v>
      </c>
      <c r="AQ9" s="1182"/>
      <c r="AR9" s="1182"/>
      <c r="AS9" s="1182"/>
      <c r="AT9" s="1182"/>
      <c r="AU9" s="1179"/>
      <c r="AV9" s="1179"/>
      <c r="AW9" s="1179"/>
      <c r="AX9" s="1179"/>
      <c r="AY9" s="1180"/>
      <c r="AZ9" s="254"/>
      <c r="BA9" s="254"/>
      <c r="BB9" s="254"/>
      <c r="BC9" s="254"/>
      <c r="BD9" s="254"/>
      <c r="BE9" s="255"/>
      <c r="BF9" s="255"/>
      <c r="BG9" s="255"/>
      <c r="BH9" s="255"/>
      <c r="BI9" s="255"/>
      <c r="BJ9" s="255"/>
      <c r="BK9" s="255"/>
      <c r="BL9" s="255"/>
      <c r="BM9" s="255"/>
      <c r="BN9" s="255"/>
      <c r="BO9" s="255"/>
      <c r="BP9" s="255"/>
      <c r="BQ9" s="264">
        <v>3</v>
      </c>
      <c r="BR9" s="265"/>
      <c r="BS9" s="1109"/>
      <c r="BT9" s="1110"/>
      <c r="BU9" s="1110"/>
      <c r="BV9" s="1110"/>
      <c r="BW9" s="1110"/>
      <c r="BX9" s="1110"/>
      <c r="BY9" s="1110"/>
      <c r="BZ9" s="1110"/>
      <c r="CA9" s="1110"/>
      <c r="CB9" s="1110"/>
      <c r="CC9" s="1110"/>
      <c r="CD9" s="1110"/>
      <c r="CE9" s="1110"/>
      <c r="CF9" s="1110"/>
      <c r="CG9" s="1111"/>
      <c r="CH9" s="1084"/>
      <c r="CI9" s="1085"/>
      <c r="CJ9" s="1085"/>
      <c r="CK9" s="1085"/>
      <c r="CL9" s="1086"/>
      <c r="CM9" s="1084"/>
      <c r="CN9" s="1085"/>
      <c r="CO9" s="1085"/>
      <c r="CP9" s="1085"/>
      <c r="CQ9" s="1086"/>
      <c r="CR9" s="1084"/>
      <c r="CS9" s="1085"/>
      <c r="CT9" s="1085"/>
      <c r="CU9" s="1085"/>
      <c r="CV9" s="1086"/>
      <c r="CW9" s="1084"/>
      <c r="CX9" s="1085"/>
      <c r="CY9" s="1085"/>
      <c r="CZ9" s="1085"/>
      <c r="DA9" s="1086"/>
      <c r="DB9" s="1084"/>
      <c r="DC9" s="1085"/>
      <c r="DD9" s="1085"/>
      <c r="DE9" s="1085"/>
      <c r="DF9" s="1086"/>
      <c r="DG9" s="1084"/>
      <c r="DH9" s="1085"/>
      <c r="DI9" s="1085"/>
      <c r="DJ9" s="1085"/>
      <c r="DK9" s="1086"/>
      <c r="DL9" s="1084"/>
      <c r="DM9" s="1085"/>
      <c r="DN9" s="1085"/>
      <c r="DO9" s="1085"/>
      <c r="DP9" s="1086"/>
      <c r="DQ9" s="1084"/>
      <c r="DR9" s="1085"/>
      <c r="DS9" s="1085"/>
      <c r="DT9" s="1085"/>
      <c r="DU9" s="1086"/>
      <c r="DV9" s="1087"/>
      <c r="DW9" s="1088"/>
      <c r="DX9" s="1088"/>
      <c r="DY9" s="1088"/>
      <c r="DZ9" s="1089"/>
      <c r="EA9" s="256"/>
    </row>
    <row r="10" spans="1:131" s="257" customFormat="1" ht="26.25" customHeight="1" x14ac:dyDescent="0.15">
      <c r="A10" s="263">
        <v>4</v>
      </c>
      <c r="B10" s="1132"/>
      <c r="C10" s="1133"/>
      <c r="D10" s="1133"/>
      <c r="E10" s="1133"/>
      <c r="F10" s="1133"/>
      <c r="G10" s="1133"/>
      <c r="H10" s="1133"/>
      <c r="I10" s="1133"/>
      <c r="J10" s="1133"/>
      <c r="K10" s="1133"/>
      <c r="L10" s="1133"/>
      <c r="M10" s="1133"/>
      <c r="N10" s="1133"/>
      <c r="O10" s="1133"/>
      <c r="P10" s="1134"/>
      <c r="Q10" s="1138"/>
      <c r="R10" s="1139"/>
      <c r="S10" s="1139"/>
      <c r="T10" s="1139"/>
      <c r="U10" s="1139"/>
      <c r="V10" s="1139"/>
      <c r="W10" s="1139"/>
      <c r="X10" s="1139"/>
      <c r="Y10" s="1139"/>
      <c r="Z10" s="1139"/>
      <c r="AA10" s="1139"/>
      <c r="AB10" s="1139"/>
      <c r="AC10" s="1139"/>
      <c r="AD10" s="1139"/>
      <c r="AE10" s="1140"/>
      <c r="AF10" s="1114"/>
      <c r="AG10" s="1115"/>
      <c r="AH10" s="1115"/>
      <c r="AI10" s="1115"/>
      <c r="AJ10" s="1116"/>
      <c r="AK10" s="1181"/>
      <c r="AL10" s="1182"/>
      <c r="AM10" s="1182"/>
      <c r="AN10" s="1182"/>
      <c r="AO10" s="1182"/>
      <c r="AP10" s="1182"/>
      <c r="AQ10" s="1182"/>
      <c r="AR10" s="1182"/>
      <c r="AS10" s="1182"/>
      <c r="AT10" s="1182"/>
      <c r="AU10" s="1179"/>
      <c r="AV10" s="1179"/>
      <c r="AW10" s="1179"/>
      <c r="AX10" s="1179"/>
      <c r="AY10" s="1180"/>
      <c r="AZ10" s="254"/>
      <c r="BA10" s="254"/>
      <c r="BB10" s="254"/>
      <c r="BC10" s="254"/>
      <c r="BD10" s="254"/>
      <c r="BE10" s="255"/>
      <c r="BF10" s="255"/>
      <c r="BG10" s="255"/>
      <c r="BH10" s="255"/>
      <c r="BI10" s="255"/>
      <c r="BJ10" s="255"/>
      <c r="BK10" s="255"/>
      <c r="BL10" s="255"/>
      <c r="BM10" s="255"/>
      <c r="BN10" s="255"/>
      <c r="BO10" s="255"/>
      <c r="BP10" s="255"/>
      <c r="BQ10" s="264">
        <v>4</v>
      </c>
      <c r="BR10" s="265"/>
      <c r="BS10" s="1109"/>
      <c r="BT10" s="1110"/>
      <c r="BU10" s="1110"/>
      <c r="BV10" s="1110"/>
      <c r="BW10" s="1110"/>
      <c r="BX10" s="1110"/>
      <c r="BY10" s="1110"/>
      <c r="BZ10" s="1110"/>
      <c r="CA10" s="1110"/>
      <c r="CB10" s="1110"/>
      <c r="CC10" s="1110"/>
      <c r="CD10" s="1110"/>
      <c r="CE10" s="1110"/>
      <c r="CF10" s="1110"/>
      <c r="CG10" s="1111"/>
      <c r="CH10" s="1084"/>
      <c r="CI10" s="1085"/>
      <c r="CJ10" s="1085"/>
      <c r="CK10" s="1085"/>
      <c r="CL10" s="1086"/>
      <c r="CM10" s="1084"/>
      <c r="CN10" s="1085"/>
      <c r="CO10" s="1085"/>
      <c r="CP10" s="1085"/>
      <c r="CQ10" s="1086"/>
      <c r="CR10" s="1084"/>
      <c r="CS10" s="1085"/>
      <c r="CT10" s="1085"/>
      <c r="CU10" s="1085"/>
      <c r="CV10" s="1086"/>
      <c r="CW10" s="1084"/>
      <c r="CX10" s="1085"/>
      <c r="CY10" s="1085"/>
      <c r="CZ10" s="1085"/>
      <c r="DA10" s="1086"/>
      <c r="DB10" s="1084"/>
      <c r="DC10" s="1085"/>
      <c r="DD10" s="1085"/>
      <c r="DE10" s="1085"/>
      <c r="DF10" s="1086"/>
      <c r="DG10" s="1084"/>
      <c r="DH10" s="1085"/>
      <c r="DI10" s="1085"/>
      <c r="DJ10" s="1085"/>
      <c r="DK10" s="1086"/>
      <c r="DL10" s="1084"/>
      <c r="DM10" s="1085"/>
      <c r="DN10" s="1085"/>
      <c r="DO10" s="1085"/>
      <c r="DP10" s="1086"/>
      <c r="DQ10" s="1084"/>
      <c r="DR10" s="1085"/>
      <c r="DS10" s="1085"/>
      <c r="DT10" s="1085"/>
      <c r="DU10" s="1086"/>
      <c r="DV10" s="1087"/>
      <c r="DW10" s="1088"/>
      <c r="DX10" s="1088"/>
      <c r="DY10" s="1088"/>
      <c r="DZ10" s="1089"/>
      <c r="EA10" s="256"/>
    </row>
    <row r="11" spans="1:131" s="257" customFormat="1" ht="26.25" customHeight="1" x14ac:dyDescent="0.15">
      <c r="A11" s="263">
        <v>5</v>
      </c>
      <c r="B11" s="1132"/>
      <c r="C11" s="1133"/>
      <c r="D11" s="1133"/>
      <c r="E11" s="1133"/>
      <c r="F11" s="1133"/>
      <c r="G11" s="1133"/>
      <c r="H11" s="1133"/>
      <c r="I11" s="1133"/>
      <c r="J11" s="1133"/>
      <c r="K11" s="1133"/>
      <c r="L11" s="1133"/>
      <c r="M11" s="1133"/>
      <c r="N11" s="1133"/>
      <c r="O11" s="1133"/>
      <c r="P11" s="1134"/>
      <c r="Q11" s="1138"/>
      <c r="R11" s="1139"/>
      <c r="S11" s="1139"/>
      <c r="T11" s="1139"/>
      <c r="U11" s="1139"/>
      <c r="V11" s="1139"/>
      <c r="W11" s="1139"/>
      <c r="X11" s="1139"/>
      <c r="Y11" s="1139"/>
      <c r="Z11" s="1139"/>
      <c r="AA11" s="1139"/>
      <c r="AB11" s="1139"/>
      <c r="AC11" s="1139"/>
      <c r="AD11" s="1139"/>
      <c r="AE11" s="1140"/>
      <c r="AF11" s="1114"/>
      <c r="AG11" s="1115"/>
      <c r="AH11" s="1115"/>
      <c r="AI11" s="1115"/>
      <c r="AJ11" s="1116"/>
      <c r="AK11" s="1181"/>
      <c r="AL11" s="1182"/>
      <c r="AM11" s="1182"/>
      <c r="AN11" s="1182"/>
      <c r="AO11" s="1182"/>
      <c r="AP11" s="1182"/>
      <c r="AQ11" s="1182"/>
      <c r="AR11" s="1182"/>
      <c r="AS11" s="1182"/>
      <c r="AT11" s="1182"/>
      <c r="AU11" s="1179"/>
      <c r="AV11" s="1179"/>
      <c r="AW11" s="1179"/>
      <c r="AX11" s="1179"/>
      <c r="AY11" s="1180"/>
      <c r="AZ11" s="254"/>
      <c r="BA11" s="254"/>
      <c r="BB11" s="254"/>
      <c r="BC11" s="254"/>
      <c r="BD11" s="254"/>
      <c r="BE11" s="255"/>
      <c r="BF11" s="255"/>
      <c r="BG11" s="255"/>
      <c r="BH11" s="255"/>
      <c r="BI11" s="255"/>
      <c r="BJ11" s="255"/>
      <c r="BK11" s="255"/>
      <c r="BL11" s="255"/>
      <c r="BM11" s="255"/>
      <c r="BN11" s="255"/>
      <c r="BO11" s="255"/>
      <c r="BP11" s="255"/>
      <c r="BQ11" s="264">
        <v>5</v>
      </c>
      <c r="BR11" s="265"/>
      <c r="BS11" s="1109"/>
      <c r="BT11" s="1110"/>
      <c r="BU11" s="1110"/>
      <c r="BV11" s="1110"/>
      <c r="BW11" s="1110"/>
      <c r="BX11" s="1110"/>
      <c r="BY11" s="1110"/>
      <c r="BZ11" s="1110"/>
      <c r="CA11" s="1110"/>
      <c r="CB11" s="1110"/>
      <c r="CC11" s="1110"/>
      <c r="CD11" s="1110"/>
      <c r="CE11" s="1110"/>
      <c r="CF11" s="1110"/>
      <c r="CG11" s="1111"/>
      <c r="CH11" s="1084"/>
      <c r="CI11" s="1085"/>
      <c r="CJ11" s="1085"/>
      <c r="CK11" s="1085"/>
      <c r="CL11" s="1086"/>
      <c r="CM11" s="1084"/>
      <c r="CN11" s="1085"/>
      <c r="CO11" s="1085"/>
      <c r="CP11" s="1085"/>
      <c r="CQ11" s="1086"/>
      <c r="CR11" s="1084"/>
      <c r="CS11" s="1085"/>
      <c r="CT11" s="1085"/>
      <c r="CU11" s="1085"/>
      <c r="CV11" s="1086"/>
      <c r="CW11" s="1084"/>
      <c r="CX11" s="1085"/>
      <c r="CY11" s="1085"/>
      <c r="CZ11" s="1085"/>
      <c r="DA11" s="1086"/>
      <c r="DB11" s="1084"/>
      <c r="DC11" s="1085"/>
      <c r="DD11" s="1085"/>
      <c r="DE11" s="1085"/>
      <c r="DF11" s="1086"/>
      <c r="DG11" s="1084"/>
      <c r="DH11" s="1085"/>
      <c r="DI11" s="1085"/>
      <c r="DJ11" s="1085"/>
      <c r="DK11" s="1086"/>
      <c r="DL11" s="1084"/>
      <c r="DM11" s="1085"/>
      <c r="DN11" s="1085"/>
      <c r="DO11" s="1085"/>
      <c r="DP11" s="1086"/>
      <c r="DQ11" s="1084"/>
      <c r="DR11" s="1085"/>
      <c r="DS11" s="1085"/>
      <c r="DT11" s="1085"/>
      <c r="DU11" s="1086"/>
      <c r="DV11" s="1087"/>
      <c r="DW11" s="1088"/>
      <c r="DX11" s="1088"/>
      <c r="DY11" s="1088"/>
      <c r="DZ11" s="1089"/>
      <c r="EA11" s="256"/>
    </row>
    <row r="12" spans="1:131" s="257" customFormat="1" ht="26.25" customHeight="1" x14ac:dyDescent="0.15">
      <c r="A12" s="263">
        <v>6</v>
      </c>
      <c r="B12" s="1132"/>
      <c r="C12" s="1133"/>
      <c r="D12" s="1133"/>
      <c r="E12" s="1133"/>
      <c r="F12" s="1133"/>
      <c r="G12" s="1133"/>
      <c r="H12" s="1133"/>
      <c r="I12" s="1133"/>
      <c r="J12" s="1133"/>
      <c r="K12" s="1133"/>
      <c r="L12" s="1133"/>
      <c r="M12" s="1133"/>
      <c r="N12" s="1133"/>
      <c r="O12" s="1133"/>
      <c r="P12" s="1134"/>
      <c r="Q12" s="1138"/>
      <c r="R12" s="1139"/>
      <c r="S12" s="1139"/>
      <c r="T12" s="1139"/>
      <c r="U12" s="1139"/>
      <c r="V12" s="1139"/>
      <c r="W12" s="1139"/>
      <c r="X12" s="1139"/>
      <c r="Y12" s="1139"/>
      <c r="Z12" s="1139"/>
      <c r="AA12" s="1139"/>
      <c r="AB12" s="1139"/>
      <c r="AC12" s="1139"/>
      <c r="AD12" s="1139"/>
      <c r="AE12" s="1140"/>
      <c r="AF12" s="1114"/>
      <c r="AG12" s="1115"/>
      <c r="AH12" s="1115"/>
      <c r="AI12" s="1115"/>
      <c r="AJ12" s="1116"/>
      <c r="AK12" s="1181"/>
      <c r="AL12" s="1182"/>
      <c r="AM12" s="1182"/>
      <c r="AN12" s="1182"/>
      <c r="AO12" s="1182"/>
      <c r="AP12" s="1182"/>
      <c r="AQ12" s="1182"/>
      <c r="AR12" s="1182"/>
      <c r="AS12" s="1182"/>
      <c r="AT12" s="1182"/>
      <c r="AU12" s="1179"/>
      <c r="AV12" s="1179"/>
      <c r="AW12" s="1179"/>
      <c r="AX12" s="1179"/>
      <c r="AY12" s="1180"/>
      <c r="AZ12" s="254"/>
      <c r="BA12" s="254"/>
      <c r="BB12" s="254"/>
      <c r="BC12" s="254"/>
      <c r="BD12" s="254"/>
      <c r="BE12" s="255"/>
      <c r="BF12" s="255"/>
      <c r="BG12" s="255"/>
      <c r="BH12" s="255"/>
      <c r="BI12" s="255"/>
      <c r="BJ12" s="255"/>
      <c r="BK12" s="255"/>
      <c r="BL12" s="255"/>
      <c r="BM12" s="255"/>
      <c r="BN12" s="255"/>
      <c r="BO12" s="255"/>
      <c r="BP12" s="255"/>
      <c r="BQ12" s="264">
        <v>6</v>
      </c>
      <c r="BR12" s="265"/>
      <c r="BS12" s="1109"/>
      <c r="BT12" s="1110"/>
      <c r="BU12" s="1110"/>
      <c r="BV12" s="1110"/>
      <c r="BW12" s="1110"/>
      <c r="BX12" s="1110"/>
      <c r="BY12" s="1110"/>
      <c r="BZ12" s="1110"/>
      <c r="CA12" s="1110"/>
      <c r="CB12" s="1110"/>
      <c r="CC12" s="1110"/>
      <c r="CD12" s="1110"/>
      <c r="CE12" s="1110"/>
      <c r="CF12" s="1110"/>
      <c r="CG12" s="1111"/>
      <c r="CH12" s="1084"/>
      <c r="CI12" s="1085"/>
      <c r="CJ12" s="1085"/>
      <c r="CK12" s="1085"/>
      <c r="CL12" s="1086"/>
      <c r="CM12" s="1084"/>
      <c r="CN12" s="1085"/>
      <c r="CO12" s="1085"/>
      <c r="CP12" s="1085"/>
      <c r="CQ12" s="1086"/>
      <c r="CR12" s="1084"/>
      <c r="CS12" s="1085"/>
      <c r="CT12" s="1085"/>
      <c r="CU12" s="1085"/>
      <c r="CV12" s="1086"/>
      <c r="CW12" s="1084"/>
      <c r="CX12" s="1085"/>
      <c r="CY12" s="1085"/>
      <c r="CZ12" s="1085"/>
      <c r="DA12" s="1086"/>
      <c r="DB12" s="1084"/>
      <c r="DC12" s="1085"/>
      <c r="DD12" s="1085"/>
      <c r="DE12" s="1085"/>
      <c r="DF12" s="1086"/>
      <c r="DG12" s="1084"/>
      <c r="DH12" s="1085"/>
      <c r="DI12" s="1085"/>
      <c r="DJ12" s="1085"/>
      <c r="DK12" s="1086"/>
      <c r="DL12" s="1084"/>
      <c r="DM12" s="1085"/>
      <c r="DN12" s="1085"/>
      <c r="DO12" s="1085"/>
      <c r="DP12" s="1086"/>
      <c r="DQ12" s="1084"/>
      <c r="DR12" s="1085"/>
      <c r="DS12" s="1085"/>
      <c r="DT12" s="1085"/>
      <c r="DU12" s="1086"/>
      <c r="DV12" s="1087"/>
      <c r="DW12" s="1088"/>
      <c r="DX12" s="1088"/>
      <c r="DY12" s="1088"/>
      <c r="DZ12" s="1089"/>
      <c r="EA12" s="256"/>
    </row>
    <row r="13" spans="1:131" s="257" customFormat="1" ht="26.25" customHeight="1" x14ac:dyDescent="0.15">
      <c r="A13" s="263">
        <v>7</v>
      </c>
      <c r="B13" s="1132"/>
      <c r="C13" s="1133"/>
      <c r="D13" s="1133"/>
      <c r="E13" s="1133"/>
      <c r="F13" s="1133"/>
      <c r="G13" s="1133"/>
      <c r="H13" s="1133"/>
      <c r="I13" s="1133"/>
      <c r="J13" s="1133"/>
      <c r="K13" s="1133"/>
      <c r="L13" s="1133"/>
      <c r="M13" s="1133"/>
      <c r="N13" s="1133"/>
      <c r="O13" s="1133"/>
      <c r="P13" s="1134"/>
      <c r="Q13" s="1138"/>
      <c r="R13" s="1139"/>
      <c r="S13" s="1139"/>
      <c r="T13" s="1139"/>
      <c r="U13" s="1139"/>
      <c r="V13" s="1139"/>
      <c r="W13" s="1139"/>
      <c r="X13" s="1139"/>
      <c r="Y13" s="1139"/>
      <c r="Z13" s="1139"/>
      <c r="AA13" s="1139"/>
      <c r="AB13" s="1139"/>
      <c r="AC13" s="1139"/>
      <c r="AD13" s="1139"/>
      <c r="AE13" s="1140"/>
      <c r="AF13" s="1114"/>
      <c r="AG13" s="1115"/>
      <c r="AH13" s="1115"/>
      <c r="AI13" s="1115"/>
      <c r="AJ13" s="1116"/>
      <c r="AK13" s="1181"/>
      <c r="AL13" s="1182"/>
      <c r="AM13" s="1182"/>
      <c r="AN13" s="1182"/>
      <c r="AO13" s="1182"/>
      <c r="AP13" s="1182"/>
      <c r="AQ13" s="1182"/>
      <c r="AR13" s="1182"/>
      <c r="AS13" s="1182"/>
      <c r="AT13" s="1182"/>
      <c r="AU13" s="1179"/>
      <c r="AV13" s="1179"/>
      <c r="AW13" s="1179"/>
      <c r="AX13" s="1179"/>
      <c r="AY13" s="1180"/>
      <c r="AZ13" s="254"/>
      <c r="BA13" s="254"/>
      <c r="BB13" s="254"/>
      <c r="BC13" s="254"/>
      <c r="BD13" s="254"/>
      <c r="BE13" s="255"/>
      <c r="BF13" s="255"/>
      <c r="BG13" s="255"/>
      <c r="BH13" s="255"/>
      <c r="BI13" s="255"/>
      <c r="BJ13" s="255"/>
      <c r="BK13" s="255"/>
      <c r="BL13" s="255"/>
      <c r="BM13" s="255"/>
      <c r="BN13" s="255"/>
      <c r="BO13" s="255"/>
      <c r="BP13" s="255"/>
      <c r="BQ13" s="264">
        <v>7</v>
      </c>
      <c r="BR13" s="265"/>
      <c r="BS13" s="1109"/>
      <c r="BT13" s="1110"/>
      <c r="BU13" s="1110"/>
      <c r="BV13" s="1110"/>
      <c r="BW13" s="1110"/>
      <c r="BX13" s="1110"/>
      <c r="BY13" s="1110"/>
      <c r="BZ13" s="1110"/>
      <c r="CA13" s="1110"/>
      <c r="CB13" s="1110"/>
      <c r="CC13" s="1110"/>
      <c r="CD13" s="1110"/>
      <c r="CE13" s="1110"/>
      <c r="CF13" s="1110"/>
      <c r="CG13" s="1111"/>
      <c r="CH13" s="1084"/>
      <c r="CI13" s="1085"/>
      <c r="CJ13" s="1085"/>
      <c r="CK13" s="1085"/>
      <c r="CL13" s="1086"/>
      <c r="CM13" s="1084"/>
      <c r="CN13" s="1085"/>
      <c r="CO13" s="1085"/>
      <c r="CP13" s="1085"/>
      <c r="CQ13" s="1086"/>
      <c r="CR13" s="1084"/>
      <c r="CS13" s="1085"/>
      <c r="CT13" s="1085"/>
      <c r="CU13" s="1085"/>
      <c r="CV13" s="1086"/>
      <c r="CW13" s="1084"/>
      <c r="CX13" s="1085"/>
      <c r="CY13" s="1085"/>
      <c r="CZ13" s="1085"/>
      <c r="DA13" s="1086"/>
      <c r="DB13" s="1084"/>
      <c r="DC13" s="1085"/>
      <c r="DD13" s="1085"/>
      <c r="DE13" s="1085"/>
      <c r="DF13" s="1086"/>
      <c r="DG13" s="1084"/>
      <c r="DH13" s="1085"/>
      <c r="DI13" s="1085"/>
      <c r="DJ13" s="1085"/>
      <c r="DK13" s="1086"/>
      <c r="DL13" s="1084"/>
      <c r="DM13" s="1085"/>
      <c r="DN13" s="1085"/>
      <c r="DO13" s="1085"/>
      <c r="DP13" s="1086"/>
      <c r="DQ13" s="1084"/>
      <c r="DR13" s="1085"/>
      <c r="DS13" s="1085"/>
      <c r="DT13" s="1085"/>
      <c r="DU13" s="1086"/>
      <c r="DV13" s="1087"/>
      <c r="DW13" s="1088"/>
      <c r="DX13" s="1088"/>
      <c r="DY13" s="1088"/>
      <c r="DZ13" s="1089"/>
      <c r="EA13" s="256"/>
    </row>
    <row r="14" spans="1:131" s="257" customFormat="1" ht="26.25" customHeight="1" x14ac:dyDescent="0.15">
      <c r="A14" s="263">
        <v>8</v>
      </c>
      <c r="B14" s="1132"/>
      <c r="C14" s="1133"/>
      <c r="D14" s="1133"/>
      <c r="E14" s="1133"/>
      <c r="F14" s="1133"/>
      <c r="G14" s="1133"/>
      <c r="H14" s="1133"/>
      <c r="I14" s="1133"/>
      <c r="J14" s="1133"/>
      <c r="K14" s="1133"/>
      <c r="L14" s="1133"/>
      <c r="M14" s="1133"/>
      <c r="N14" s="1133"/>
      <c r="O14" s="1133"/>
      <c r="P14" s="1134"/>
      <c r="Q14" s="1138"/>
      <c r="R14" s="1139"/>
      <c r="S14" s="1139"/>
      <c r="T14" s="1139"/>
      <c r="U14" s="1139"/>
      <c r="V14" s="1139"/>
      <c r="W14" s="1139"/>
      <c r="X14" s="1139"/>
      <c r="Y14" s="1139"/>
      <c r="Z14" s="1139"/>
      <c r="AA14" s="1139"/>
      <c r="AB14" s="1139"/>
      <c r="AC14" s="1139"/>
      <c r="AD14" s="1139"/>
      <c r="AE14" s="1140"/>
      <c r="AF14" s="1114"/>
      <c r="AG14" s="1115"/>
      <c r="AH14" s="1115"/>
      <c r="AI14" s="1115"/>
      <c r="AJ14" s="1116"/>
      <c r="AK14" s="1181"/>
      <c r="AL14" s="1182"/>
      <c r="AM14" s="1182"/>
      <c r="AN14" s="1182"/>
      <c r="AO14" s="1182"/>
      <c r="AP14" s="1182"/>
      <c r="AQ14" s="1182"/>
      <c r="AR14" s="1182"/>
      <c r="AS14" s="1182"/>
      <c r="AT14" s="1182"/>
      <c r="AU14" s="1179"/>
      <c r="AV14" s="1179"/>
      <c r="AW14" s="1179"/>
      <c r="AX14" s="1179"/>
      <c r="AY14" s="1180"/>
      <c r="AZ14" s="254"/>
      <c r="BA14" s="254"/>
      <c r="BB14" s="254"/>
      <c r="BC14" s="254"/>
      <c r="BD14" s="254"/>
      <c r="BE14" s="255"/>
      <c r="BF14" s="255"/>
      <c r="BG14" s="255"/>
      <c r="BH14" s="255"/>
      <c r="BI14" s="255"/>
      <c r="BJ14" s="255"/>
      <c r="BK14" s="255"/>
      <c r="BL14" s="255"/>
      <c r="BM14" s="255"/>
      <c r="BN14" s="255"/>
      <c r="BO14" s="255"/>
      <c r="BP14" s="255"/>
      <c r="BQ14" s="264">
        <v>8</v>
      </c>
      <c r="BR14" s="265"/>
      <c r="BS14" s="1109"/>
      <c r="BT14" s="1110"/>
      <c r="BU14" s="1110"/>
      <c r="BV14" s="1110"/>
      <c r="BW14" s="1110"/>
      <c r="BX14" s="1110"/>
      <c r="BY14" s="1110"/>
      <c r="BZ14" s="1110"/>
      <c r="CA14" s="1110"/>
      <c r="CB14" s="1110"/>
      <c r="CC14" s="1110"/>
      <c r="CD14" s="1110"/>
      <c r="CE14" s="1110"/>
      <c r="CF14" s="1110"/>
      <c r="CG14" s="1111"/>
      <c r="CH14" s="1084"/>
      <c r="CI14" s="1085"/>
      <c r="CJ14" s="1085"/>
      <c r="CK14" s="1085"/>
      <c r="CL14" s="1086"/>
      <c r="CM14" s="1084"/>
      <c r="CN14" s="1085"/>
      <c r="CO14" s="1085"/>
      <c r="CP14" s="1085"/>
      <c r="CQ14" s="1086"/>
      <c r="CR14" s="1084"/>
      <c r="CS14" s="1085"/>
      <c r="CT14" s="1085"/>
      <c r="CU14" s="1085"/>
      <c r="CV14" s="1086"/>
      <c r="CW14" s="1084"/>
      <c r="CX14" s="1085"/>
      <c r="CY14" s="1085"/>
      <c r="CZ14" s="1085"/>
      <c r="DA14" s="1086"/>
      <c r="DB14" s="1084"/>
      <c r="DC14" s="1085"/>
      <c r="DD14" s="1085"/>
      <c r="DE14" s="1085"/>
      <c r="DF14" s="1086"/>
      <c r="DG14" s="1084"/>
      <c r="DH14" s="1085"/>
      <c r="DI14" s="1085"/>
      <c r="DJ14" s="1085"/>
      <c r="DK14" s="1086"/>
      <c r="DL14" s="1084"/>
      <c r="DM14" s="1085"/>
      <c r="DN14" s="1085"/>
      <c r="DO14" s="1085"/>
      <c r="DP14" s="1086"/>
      <c r="DQ14" s="1084"/>
      <c r="DR14" s="1085"/>
      <c r="DS14" s="1085"/>
      <c r="DT14" s="1085"/>
      <c r="DU14" s="1086"/>
      <c r="DV14" s="1087"/>
      <c r="DW14" s="1088"/>
      <c r="DX14" s="1088"/>
      <c r="DY14" s="1088"/>
      <c r="DZ14" s="1089"/>
      <c r="EA14" s="256"/>
    </row>
    <row r="15" spans="1:131" s="257" customFormat="1" ht="26.25" customHeight="1" x14ac:dyDescent="0.15">
      <c r="A15" s="263">
        <v>9</v>
      </c>
      <c r="B15" s="1132"/>
      <c r="C15" s="1133"/>
      <c r="D15" s="1133"/>
      <c r="E15" s="1133"/>
      <c r="F15" s="1133"/>
      <c r="G15" s="1133"/>
      <c r="H15" s="1133"/>
      <c r="I15" s="1133"/>
      <c r="J15" s="1133"/>
      <c r="K15" s="1133"/>
      <c r="L15" s="1133"/>
      <c r="M15" s="1133"/>
      <c r="N15" s="1133"/>
      <c r="O15" s="1133"/>
      <c r="P15" s="1134"/>
      <c r="Q15" s="1138"/>
      <c r="R15" s="1139"/>
      <c r="S15" s="1139"/>
      <c r="T15" s="1139"/>
      <c r="U15" s="1139"/>
      <c r="V15" s="1139"/>
      <c r="W15" s="1139"/>
      <c r="X15" s="1139"/>
      <c r="Y15" s="1139"/>
      <c r="Z15" s="1139"/>
      <c r="AA15" s="1139"/>
      <c r="AB15" s="1139"/>
      <c r="AC15" s="1139"/>
      <c r="AD15" s="1139"/>
      <c r="AE15" s="1140"/>
      <c r="AF15" s="1114"/>
      <c r="AG15" s="1115"/>
      <c r="AH15" s="1115"/>
      <c r="AI15" s="1115"/>
      <c r="AJ15" s="1116"/>
      <c r="AK15" s="1181"/>
      <c r="AL15" s="1182"/>
      <c r="AM15" s="1182"/>
      <c r="AN15" s="1182"/>
      <c r="AO15" s="1182"/>
      <c r="AP15" s="1182"/>
      <c r="AQ15" s="1182"/>
      <c r="AR15" s="1182"/>
      <c r="AS15" s="1182"/>
      <c r="AT15" s="1182"/>
      <c r="AU15" s="1179"/>
      <c r="AV15" s="1179"/>
      <c r="AW15" s="1179"/>
      <c r="AX15" s="1179"/>
      <c r="AY15" s="1180"/>
      <c r="AZ15" s="254"/>
      <c r="BA15" s="254"/>
      <c r="BB15" s="254"/>
      <c r="BC15" s="254"/>
      <c r="BD15" s="254"/>
      <c r="BE15" s="255"/>
      <c r="BF15" s="255"/>
      <c r="BG15" s="255"/>
      <c r="BH15" s="255"/>
      <c r="BI15" s="255"/>
      <c r="BJ15" s="255"/>
      <c r="BK15" s="255"/>
      <c r="BL15" s="255"/>
      <c r="BM15" s="255"/>
      <c r="BN15" s="255"/>
      <c r="BO15" s="255"/>
      <c r="BP15" s="255"/>
      <c r="BQ15" s="264">
        <v>9</v>
      </c>
      <c r="BR15" s="265"/>
      <c r="BS15" s="1109"/>
      <c r="BT15" s="1110"/>
      <c r="BU15" s="1110"/>
      <c r="BV15" s="1110"/>
      <c r="BW15" s="1110"/>
      <c r="BX15" s="1110"/>
      <c r="BY15" s="1110"/>
      <c r="BZ15" s="1110"/>
      <c r="CA15" s="1110"/>
      <c r="CB15" s="1110"/>
      <c r="CC15" s="1110"/>
      <c r="CD15" s="1110"/>
      <c r="CE15" s="1110"/>
      <c r="CF15" s="1110"/>
      <c r="CG15" s="1111"/>
      <c r="CH15" s="1084"/>
      <c r="CI15" s="1085"/>
      <c r="CJ15" s="1085"/>
      <c r="CK15" s="1085"/>
      <c r="CL15" s="1086"/>
      <c r="CM15" s="1084"/>
      <c r="CN15" s="1085"/>
      <c r="CO15" s="1085"/>
      <c r="CP15" s="1085"/>
      <c r="CQ15" s="1086"/>
      <c r="CR15" s="1084"/>
      <c r="CS15" s="1085"/>
      <c r="CT15" s="1085"/>
      <c r="CU15" s="1085"/>
      <c r="CV15" s="1086"/>
      <c r="CW15" s="1084"/>
      <c r="CX15" s="1085"/>
      <c r="CY15" s="1085"/>
      <c r="CZ15" s="1085"/>
      <c r="DA15" s="1086"/>
      <c r="DB15" s="1084"/>
      <c r="DC15" s="1085"/>
      <c r="DD15" s="1085"/>
      <c r="DE15" s="1085"/>
      <c r="DF15" s="1086"/>
      <c r="DG15" s="1084"/>
      <c r="DH15" s="1085"/>
      <c r="DI15" s="1085"/>
      <c r="DJ15" s="1085"/>
      <c r="DK15" s="1086"/>
      <c r="DL15" s="1084"/>
      <c r="DM15" s="1085"/>
      <c r="DN15" s="1085"/>
      <c r="DO15" s="1085"/>
      <c r="DP15" s="1086"/>
      <c r="DQ15" s="1084"/>
      <c r="DR15" s="1085"/>
      <c r="DS15" s="1085"/>
      <c r="DT15" s="1085"/>
      <c r="DU15" s="1086"/>
      <c r="DV15" s="1087"/>
      <c r="DW15" s="1088"/>
      <c r="DX15" s="1088"/>
      <c r="DY15" s="1088"/>
      <c r="DZ15" s="1089"/>
      <c r="EA15" s="256"/>
    </row>
    <row r="16" spans="1:131" s="257" customFormat="1" ht="26.25" customHeight="1" x14ac:dyDescent="0.15">
      <c r="A16" s="263">
        <v>10</v>
      </c>
      <c r="B16" s="1132"/>
      <c r="C16" s="1133"/>
      <c r="D16" s="1133"/>
      <c r="E16" s="1133"/>
      <c r="F16" s="1133"/>
      <c r="G16" s="1133"/>
      <c r="H16" s="1133"/>
      <c r="I16" s="1133"/>
      <c r="J16" s="1133"/>
      <c r="K16" s="1133"/>
      <c r="L16" s="1133"/>
      <c r="M16" s="1133"/>
      <c r="N16" s="1133"/>
      <c r="O16" s="1133"/>
      <c r="P16" s="1134"/>
      <c r="Q16" s="1138"/>
      <c r="R16" s="1139"/>
      <c r="S16" s="1139"/>
      <c r="T16" s="1139"/>
      <c r="U16" s="1139"/>
      <c r="V16" s="1139"/>
      <c r="W16" s="1139"/>
      <c r="X16" s="1139"/>
      <c r="Y16" s="1139"/>
      <c r="Z16" s="1139"/>
      <c r="AA16" s="1139"/>
      <c r="AB16" s="1139"/>
      <c r="AC16" s="1139"/>
      <c r="AD16" s="1139"/>
      <c r="AE16" s="1140"/>
      <c r="AF16" s="1114"/>
      <c r="AG16" s="1115"/>
      <c r="AH16" s="1115"/>
      <c r="AI16" s="1115"/>
      <c r="AJ16" s="1116"/>
      <c r="AK16" s="1181"/>
      <c r="AL16" s="1182"/>
      <c r="AM16" s="1182"/>
      <c r="AN16" s="1182"/>
      <c r="AO16" s="1182"/>
      <c r="AP16" s="1182"/>
      <c r="AQ16" s="1182"/>
      <c r="AR16" s="1182"/>
      <c r="AS16" s="1182"/>
      <c r="AT16" s="1182"/>
      <c r="AU16" s="1179"/>
      <c r="AV16" s="1179"/>
      <c r="AW16" s="1179"/>
      <c r="AX16" s="1179"/>
      <c r="AY16" s="1180"/>
      <c r="AZ16" s="254"/>
      <c r="BA16" s="254"/>
      <c r="BB16" s="254"/>
      <c r="BC16" s="254"/>
      <c r="BD16" s="254"/>
      <c r="BE16" s="255"/>
      <c r="BF16" s="255"/>
      <c r="BG16" s="255"/>
      <c r="BH16" s="255"/>
      <c r="BI16" s="255"/>
      <c r="BJ16" s="255"/>
      <c r="BK16" s="255"/>
      <c r="BL16" s="255"/>
      <c r="BM16" s="255"/>
      <c r="BN16" s="255"/>
      <c r="BO16" s="255"/>
      <c r="BP16" s="255"/>
      <c r="BQ16" s="264">
        <v>10</v>
      </c>
      <c r="BR16" s="265"/>
      <c r="BS16" s="1109"/>
      <c r="BT16" s="1110"/>
      <c r="BU16" s="1110"/>
      <c r="BV16" s="1110"/>
      <c r="BW16" s="1110"/>
      <c r="BX16" s="1110"/>
      <c r="BY16" s="1110"/>
      <c r="BZ16" s="1110"/>
      <c r="CA16" s="1110"/>
      <c r="CB16" s="1110"/>
      <c r="CC16" s="1110"/>
      <c r="CD16" s="1110"/>
      <c r="CE16" s="1110"/>
      <c r="CF16" s="1110"/>
      <c r="CG16" s="1111"/>
      <c r="CH16" s="1084"/>
      <c r="CI16" s="1085"/>
      <c r="CJ16" s="1085"/>
      <c r="CK16" s="1085"/>
      <c r="CL16" s="1086"/>
      <c r="CM16" s="1084"/>
      <c r="CN16" s="1085"/>
      <c r="CO16" s="1085"/>
      <c r="CP16" s="1085"/>
      <c r="CQ16" s="1086"/>
      <c r="CR16" s="1084"/>
      <c r="CS16" s="1085"/>
      <c r="CT16" s="1085"/>
      <c r="CU16" s="1085"/>
      <c r="CV16" s="1086"/>
      <c r="CW16" s="1084"/>
      <c r="CX16" s="1085"/>
      <c r="CY16" s="1085"/>
      <c r="CZ16" s="1085"/>
      <c r="DA16" s="1086"/>
      <c r="DB16" s="1084"/>
      <c r="DC16" s="1085"/>
      <c r="DD16" s="1085"/>
      <c r="DE16" s="1085"/>
      <c r="DF16" s="1086"/>
      <c r="DG16" s="1084"/>
      <c r="DH16" s="1085"/>
      <c r="DI16" s="1085"/>
      <c r="DJ16" s="1085"/>
      <c r="DK16" s="1086"/>
      <c r="DL16" s="1084"/>
      <c r="DM16" s="1085"/>
      <c r="DN16" s="1085"/>
      <c r="DO16" s="1085"/>
      <c r="DP16" s="1086"/>
      <c r="DQ16" s="1084"/>
      <c r="DR16" s="1085"/>
      <c r="DS16" s="1085"/>
      <c r="DT16" s="1085"/>
      <c r="DU16" s="1086"/>
      <c r="DV16" s="1087"/>
      <c r="DW16" s="1088"/>
      <c r="DX16" s="1088"/>
      <c r="DY16" s="1088"/>
      <c r="DZ16" s="1089"/>
      <c r="EA16" s="256"/>
    </row>
    <row r="17" spans="1:131" s="257" customFormat="1" ht="26.25" customHeight="1" x14ac:dyDescent="0.15">
      <c r="A17" s="263">
        <v>11</v>
      </c>
      <c r="B17" s="1132"/>
      <c r="C17" s="1133"/>
      <c r="D17" s="1133"/>
      <c r="E17" s="1133"/>
      <c r="F17" s="1133"/>
      <c r="G17" s="1133"/>
      <c r="H17" s="1133"/>
      <c r="I17" s="1133"/>
      <c r="J17" s="1133"/>
      <c r="K17" s="1133"/>
      <c r="L17" s="1133"/>
      <c r="M17" s="1133"/>
      <c r="N17" s="1133"/>
      <c r="O17" s="1133"/>
      <c r="P17" s="1134"/>
      <c r="Q17" s="1138"/>
      <c r="R17" s="1139"/>
      <c r="S17" s="1139"/>
      <c r="T17" s="1139"/>
      <c r="U17" s="1139"/>
      <c r="V17" s="1139"/>
      <c r="W17" s="1139"/>
      <c r="X17" s="1139"/>
      <c r="Y17" s="1139"/>
      <c r="Z17" s="1139"/>
      <c r="AA17" s="1139"/>
      <c r="AB17" s="1139"/>
      <c r="AC17" s="1139"/>
      <c r="AD17" s="1139"/>
      <c r="AE17" s="1140"/>
      <c r="AF17" s="1114"/>
      <c r="AG17" s="1115"/>
      <c r="AH17" s="1115"/>
      <c r="AI17" s="1115"/>
      <c r="AJ17" s="1116"/>
      <c r="AK17" s="1181"/>
      <c r="AL17" s="1182"/>
      <c r="AM17" s="1182"/>
      <c r="AN17" s="1182"/>
      <c r="AO17" s="1182"/>
      <c r="AP17" s="1182"/>
      <c r="AQ17" s="1182"/>
      <c r="AR17" s="1182"/>
      <c r="AS17" s="1182"/>
      <c r="AT17" s="1182"/>
      <c r="AU17" s="1179"/>
      <c r="AV17" s="1179"/>
      <c r="AW17" s="1179"/>
      <c r="AX17" s="1179"/>
      <c r="AY17" s="1180"/>
      <c r="AZ17" s="254"/>
      <c r="BA17" s="254"/>
      <c r="BB17" s="254"/>
      <c r="BC17" s="254"/>
      <c r="BD17" s="254"/>
      <c r="BE17" s="255"/>
      <c r="BF17" s="255"/>
      <c r="BG17" s="255"/>
      <c r="BH17" s="255"/>
      <c r="BI17" s="255"/>
      <c r="BJ17" s="255"/>
      <c r="BK17" s="255"/>
      <c r="BL17" s="255"/>
      <c r="BM17" s="255"/>
      <c r="BN17" s="255"/>
      <c r="BO17" s="255"/>
      <c r="BP17" s="255"/>
      <c r="BQ17" s="264">
        <v>11</v>
      </c>
      <c r="BR17" s="265"/>
      <c r="BS17" s="1109"/>
      <c r="BT17" s="1110"/>
      <c r="BU17" s="1110"/>
      <c r="BV17" s="1110"/>
      <c r="BW17" s="1110"/>
      <c r="BX17" s="1110"/>
      <c r="BY17" s="1110"/>
      <c r="BZ17" s="1110"/>
      <c r="CA17" s="1110"/>
      <c r="CB17" s="1110"/>
      <c r="CC17" s="1110"/>
      <c r="CD17" s="1110"/>
      <c r="CE17" s="1110"/>
      <c r="CF17" s="1110"/>
      <c r="CG17" s="1111"/>
      <c r="CH17" s="1084"/>
      <c r="CI17" s="1085"/>
      <c r="CJ17" s="1085"/>
      <c r="CK17" s="1085"/>
      <c r="CL17" s="1086"/>
      <c r="CM17" s="1084"/>
      <c r="CN17" s="1085"/>
      <c r="CO17" s="1085"/>
      <c r="CP17" s="1085"/>
      <c r="CQ17" s="1086"/>
      <c r="CR17" s="1084"/>
      <c r="CS17" s="1085"/>
      <c r="CT17" s="1085"/>
      <c r="CU17" s="1085"/>
      <c r="CV17" s="1086"/>
      <c r="CW17" s="1084"/>
      <c r="CX17" s="1085"/>
      <c r="CY17" s="1085"/>
      <c r="CZ17" s="1085"/>
      <c r="DA17" s="1086"/>
      <c r="DB17" s="1084"/>
      <c r="DC17" s="1085"/>
      <c r="DD17" s="1085"/>
      <c r="DE17" s="1085"/>
      <c r="DF17" s="1086"/>
      <c r="DG17" s="1084"/>
      <c r="DH17" s="1085"/>
      <c r="DI17" s="1085"/>
      <c r="DJ17" s="1085"/>
      <c r="DK17" s="1086"/>
      <c r="DL17" s="1084"/>
      <c r="DM17" s="1085"/>
      <c r="DN17" s="1085"/>
      <c r="DO17" s="1085"/>
      <c r="DP17" s="1086"/>
      <c r="DQ17" s="1084"/>
      <c r="DR17" s="1085"/>
      <c r="DS17" s="1085"/>
      <c r="DT17" s="1085"/>
      <c r="DU17" s="1086"/>
      <c r="DV17" s="1087"/>
      <c r="DW17" s="1088"/>
      <c r="DX17" s="1088"/>
      <c r="DY17" s="1088"/>
      <c r="DZ17" s="1089"/>
      <c r="EA17" s="256"/>
    </row>
    <row r="18" spans="1:131" s="257" customFormat="1" ht="26.25" customHeight="1" x14ac:dyDescent="0.15">
      <c r="A18" s="263">
        <v>12</v>
      </c>
      <c r="B18" s="1132"/>
      <c r="C18" s="1133"/>
      <c r="D18" s="1133"/>
      <c r="E18" s="1133"/>
      <c r="F18" s="1133"/>
      <c r="G18" s="1133"/>
      <c r="H18" s="1133"/>
      <c r="I18" s="1133"/>
      <c r="J18" s="1133"/>
      <c r="K18" s="1133"/>
      <c r="L18" s="1133"/>
      <c r="M18" s="1133"/>
      <c r="N18" s="1133"/>
      <c r="O18" s="1133"/>
      <c r="P18" s="1134"/>
      <c r="Q18" s="1138"/>
      <c r="R18" s="1139"/>
      <c r="S18" s="1139"/>
      <c r="T18" s="1139"/>
      <c r="U18" s="1139"/>
      <c r="V18" s="1139"/>
      <c r="W18" s="1139"/>
      <c r="X18" s="1139"/>
      <c r="Y18" s="1139"/>
      <c r="Z18" s="1139"/>
      <c r="AA18" s="1139"/>
      <c r="AB18" s="1139"/>
      <c r="AC18" s="1139"/>
      <c r="AD18" s="1139"/>
      <c r="AE18" s="1140"/>
      <c r="AF18" s="1114"/>
      <c r="AG18" s="1115"/>
      <c r="AH18" s="1115"/>
      <c r="AI18" s="1115"/>
      <c r="AJ18" s="1116"/>
      <c r="AK18" s="1181"/>
      <c r="AL18" s="1182"/>
      <c r="AM18" s="1182"/>
      <c r="AN18" s="1182"/>
      <c r="AO18" s="1182"/>
      <c r="AP18" s="1182"/>
      <c r="AQ18" s="1182"/>
      <c r="AR18" s="1182"/>
      <c r="AS18" s="1182"/>
      <c r="AT18" s="1182"/>
      <c r="AU18" s="1179"/>
      <c r="AV18" s="1179"/>
      <c r="AW18" s="1179"/>
      <c r="AX18" s="1179"/>
      <c r="AY18" s="1180"/>
      <c r="AZ18" s="254"/>
      <c r="BA18" s="254"/>
      <c r="BB18" s="254"/>
      <c r="BC18" s="254"/>
      <c r="BD18" s="254"/>
      <c r="BE18" s="255"/>
      <c r="BF18" s="255"/>
      <c r="BG18" s="255"/>
      <c r="BH18" s="255"/>
      <c r="BI18" s="255"/>
      <c r="BJ18" s="255"/>
      <c r="BK18" s="255"/>
      <c r="BL18" s="255"/>
      <c r="BM18" s="255"/>
      <c r="BN18" s="255"/>
      <c r="BO18" s="255"/>
      <c r="BP18" s="255"/>
      <c r="BQ18" s="264">
        <v>12</v>
      </c>
      <c r="BR18" s="265"/>
      <c r="BS18" s="1109"/>
      <c r="BT18" s="1110"/>
      <c r="BU18" s="1110"/>
      <c r="BV18" s="1110"/>
      <c r="BW18" s="1110"/>
      <c r="BX18" s="1110"/>
      <c r="BY18" s="1110"/>
      <c r="BZ18" s="1110"/>
      <c r="CA18" s="1110"/>
      <c r="CB18" s="1110"/>
      <c r="CC18" s="1110"/>
      <c r="CD18" s="1110"/>
      <c r="CE18" s="1110"/>
      <c r="CF18" s="1110"/>
      <c r="CG18" s="1111"/>
      <c r="CH18" s="1084"/>
      <c r="CI18" s="1085"/>
      <c r="CJ18" s="1085"/>
      <c r="CK18" s="1085"/>
      <c r="CL18" s="1086"/>
      <c r="CM18" s="1084"/>
      <c r="CN18" s="1085"/>
      <c r="CO18" s="1085"/>
      <c r="CP18" s="1085"/>
      <c r="CQ18" s="1086"/>
      <c r="CR18" s="1084"/>
      <c r="CS18" s="1085"/>
      <c r="CT18" s="1085"/>
      <c r="CU18" s="1085"/>
      <c r="CV18" s="1086"/>
      <c r="CW18" s="1084"/>
      <c r="CX18" s="1085"/>
      <c r="CY18" s="1085"/>
      <c r="CZ18" s="1085"/>
      <c r="DA18" s="1086"/>
      <c r="DB18" s="1084"/>
      <c r="DC18" s="1085"/>
      <c r="DD18" s="1085"/>
      <c r="DE18" s="1085"/>
      <c r="DF18" s="1086"/>
      <c r="DG18" s="1084"/>
      <c r="DH18" s="1085"/>
      <c r="DI18" s="1085"/>
      <c r="DJ18" s="1085"/>
      <c r="DK18" s="1086"/>
      <c r="DL18" s="1084"/>
      <c r="DM18" s="1085"/>
      <c r="DN18" s="1085"/>
      <c r="DO18" s="1085"/>
      <c r="DP18" s="1086"/>
      <c r="DQ18" s="1084"/>
      <c r="DR18" s="1085"/>
      <c r="DS18" s="1085"/>
      <c r="DT18" s="1085"/>
      <c r="DU18" s="1086"/>
      <c r="DV18" s="1087"/>
      <c r="DW18" s="1088"/>
      <c r="DX18" s="1088"/>
      <c r="DY18" s="1088"/>
      <c r="DZ18" s="1089"/>
      <c r="EA18" s="256"/>
    </row>
    <row r="19" spans="1:131" s="257" customFormat="1" ht="26.25" customHeight="1" x14ac:dyDescent="0.15">
      <c r="A19" s="263">
        <v>13</v>
      </c>
      <c r="B19" s="1132"/>
      <c r="C19" s="1133"/>
      <c r="D19" s="1133"/>
      <c r="E19" s="1133"/>
      <c r="F19" s="1133"/>
      <c r="G19" s="1133"/>
      <c r="H19" s="1133"/>
      <c r="I19" s="1133"/>
      <c r="J19" s="1133"/>
      <c r="K19" s="1133"/>
      <c r="L19" s="1133"/>
      <c r="M19" s="1133"/>
      <c r="N19" s="1133"/>
      <c r="O19" s="1133"/>
      <c r="P19" s="1134"/>
      <c r="Q19" s="1138"/>
      <c r="R19" s="1139"/>
      <c r="S19" s="1139"/>
      <c r="T19" s="1139"/>
      <c r="U19" s="1139"/>
      <c r="V19" s="1139"/>
      <c r="W19" s="1139"/>
      <c r="X19" s="1139"/>
      <c r="Y19" s="1139"/>
      <c r="Z19" s="1139"/>
      <c r="AA19" s="1139"/>
      <c r="AB19" s="1139"/>
      <c r="AC19" s="1139"/>
      <c r="AD19" s="1139"/>
      <c r="AE19" s="1140"/>
      <c r="AF19" s="1114"/>
      <c r="AG19" s="1115"/>
      <c r="AH19" s="1115"/>
      <c r="AI19" s="1115"/>
      <c r="AJ19" s="1116"/>
      <c r="AK19" s="1181"/>
      <c r="AL19" s="1182"/>
      <c r="AM19" s="1182"/>
      <c r="AN19" s="1182"/>
      <c r="AO19" s="1182"/>
      <c r="AP19" s="1182"/>
      <c r="AQ19" s="1182"/>
      <c r="AR19" s="1182"/>
      <c r="AS19" s="1182"/>
      <c r="AT19" s="1182"/>
      <c r="AU19" s="1179"/>
      <c r="AV19" s="1179"/>
      <c r="AW19" s="1179"/>
      <c r="AX19" s="1179"/>
      <c r="AY19" s="1180"/>
      <c r="AZ19" s="254"/>
      <c r="BA19" s="254"/>
      <c r="BB19" s="254"/>
      <c r="BC19" s="254"/>
      <c r="BD19" s="254"/>
      <c r="BE19" s="255"/>
      <c r="BF19" s="255"/>
      <c r="BG19" s="255"/>
      <c r="BH19" s="255"/>
      <c r="BI19" s="255"/>
      <c r="BJ19" s="255"/>
      <c r="BK19" s="255"/>
      <c r="BL19" s="255"/>
      <c r="BM19" s="255"/>
      <c r="BN19" s="255"/>
      <c r="BO19" s="255"/>
      <c r="BP19" s="255"/>
      <c r="BQ19" s="264">
        <v>13</v>
      </c>
      <c r="BR19" s="265"/>
      <c r="BS19" s="1109"/>
      <c r="BT19" s="1110"/>
      <c r="BU19" s="1110"/>
      <c r="BV19" s="1110"/>
      <c r="BW19" s="1110"/>
      <c r="BX19" s="1110"/>
      <c r="BY19" s="1110"/>
      <c r="BZ19" s="1110"/>
      <c r="CA19" s="1110"/>
      <c r="CB19" s="1110"/>
      <c r="CC19" s="1110"/>
      <c r="CD19" s="1110"/>
      <c r="CE19" s="1110"/>
      <c r="CF19" s="1110"/>
      <c r="CG19" s="1111"/>
      <c r="CH19" s="1084"/>
      <c r="CI19" s="1085"/>
      <c r="CJ19" s="1085"/>
      <c r="CK19" s="1085"/>
      <c r="CL19" s="1086"/>
      <c r="CM19" s="1084"/>
      <c r="CN19" s="1085"/>
      <c r="CO19" s="1085"/>
      <c r="CP19" s="1085"/>
      <c r="CQ19" s="1086"/>
      <c r="CR19" s="1084"/>
      <c r="CS19" s="1085"/>
      <c r="CT19" s="1085"/>
      <c r="CU19" s="1085"/>
      <c r="CV19" s="1086"/>
      <c r="CW19" s="1084"/>
      <c r="CX19" s="1085"/>
      <c r="CY19" s="1085"/>
      <c r="CZ19" s="1085"/>
      <c r="DA19" s="1086"/>
      <c r="DB19" s="1084"/>
      <c r="DC19" s="1085"/>
      <c r="DD19" s="1085"/>
      <c r="DE19" s="1085"/>
      <c r="DF19" s="1086"/>
      <c r="DG19" s="1084"/>
      <c r="DH19" s="1085"/>
      <c r="DI19" s="1085"/>
      <c r="DJ19" s="1085"/>
      <c r="DK19" s="1086"/>
      <c r="DL19" s="1084"/>
      <c r="DM19" s="1085"/>
      <c r="DN19" s="1085"/>
      <c r="DO19" s="1085"/>
      <c r="DP19" s="1086"/>
      <c r="DQ19" s="1084"/>
      <c r="DR19" s="1085"/>
      <c r="DS19" s="1085"/>
      <c r="DT19" s="1085"/>
      <c r="DU19" s="1086"/>
      <c r="DV19" s="1087"/>
      <c r="DW19" s="1088"/>
      <c r="DX19" s="1088"/>
      <c r="DY19" s="1088"/>
      <c r="DZ19" s="1089"/>
      <c r="EA19" s="256"/>
    </row>
    <row r="20" spans="1:131" s="257" customFormat="1" ht="26.25" customHeight="1" x14ac:dyDescent="0.15">
      <c r="A20" s="263">
        <v>14</v>
      </c>
      <c r="B20" s="1132"/>
      <c r="C20" s="1133"/>
      <c r="D20" s="1133"/>
      <c r="E20" s="1133"/>
      <c r="F20" s="1133"/>
      <c r="G20" s="1133"/>
      <c r="H20" s="1133"/>
      <c r="I20" s="1133"/>
      <c r="J20" s="1133"/>
      <c r="K20" s="1133"/>
      <c r="L20" s="1133"/>
      <c r="M20" s="1133"/>
      <c r="N20" s="1133"/>
      <c r="O20" s="1133"/>
      <c r="P20" s="1134"/>
      <c r="Q20" s="1138"/>
      <c r="R20" s="1139"/>
      <c r="S20" s="1139"/>
      <c r="T20" s="1139"/>
      <c r="U20" s="1139"/>
      <c r="V20" s="1139"/>
      <c r="W20" s="1139"/>
      <c r="X20" s="1139"/>
      <c r="Y20" s="1139"/>
      <c r="Z20" s="1139"/>
      <c r="AA20" s="1139"/>
      <c r="AB20" s="1139"/>
      <c r="AC20" s="1139"/>
      <c r="AD20" s="1139"/>
      <c r="AE20" s="1140"/>
      <c r="AF20" s="1114"/>
      <c r="AG20" s="1115"/>
      <c r="AH20" s="1115"/>
      <c r="AI20" s="1115"/>
      <c r="AJ20" s="1116"/>
      <c r="AK20" s="1181"/>
      <c r="AL20" s="1182"/>
      <c r="AM20" s="1182"/>
      <c r="AN20" s="1182"/>
      <c r="AO20" s="1182"/>
      <c r="AP20" s="1182"/>
      <c r="AQ20" s="1182"/>
      <c r="AR20" s="1182"/>
      <c r="AS20" s="1182"/>
      <c r="AT20" s="1182"/>
      <c r="AU20" s="1179"/>
      <c r="AV20" s="1179"/>
      <c r="AW20" s="1179"/>
      <c r="AX20" s="1179"/>
      <c r="AY20" s="1180"/>
      <c r="AZ20" s="254"/>
      <c r="BA20" s="254"/>
      <c r="BB20" s="254"/>
      <c r="BC20" s="254"/>
      <c r="BD20" s="254"/>
      <c r="BE20" s="255"/>
      <c r="BF20" s="255"/>
      <c r="BG20" s="255"/>
      <c r="BH20" s="255"/>
      <c r="BI20" s="255"/>
      <c r="BJ20" s="255"/>
      <c r="BK20" s="255"/>
      <c r="BL20" s="255"/>
      <c r="BM20" s="255"/>
      <c r="BN20" s="255"/>
      <c r="BO20" s="255"/>
      <c r="BP20" s="255"/>
      <c r="BQ20" s="264">
        <v>14</v>
      </c>
      <c r="BR20" s="265"/>
      <c r="BS20" s="1109"/>
      <c r="BT20" s="1110"/>
      <c r="BU20" s="1110"/>
      <c r="BV20" s="1110"/>
      <c r="BW20" s="1110"/>
      <c r="BX20" s="1110"/>
      <c r="BY20" s="1110"/>
      <c r="BZ20" s="1110"/>
      <c r="CA20" s="1110"/>
      <c r="CB20" s="1110"/>
      <c r="CC20" s="1110"/>
      <c r="CD20" s="1110"/>
      <c r="CE20" s="1110"/>
      <c r="CF20" s="1110"/>
      <c r="CG20" s="1111"/>
      <c r="CH20" s="1084"/>
      <c r="CI20" s="1085"/>
      <c r="CJ20" s="1085"/>
      <c r="CK20" s="1085"/>
      <c r="CL20" s="1086"/>
      <c r="CM20" s="1084"/>
      <c r="CN20" s="1085"/>
      <c r="CO20" s="1085"/>
      <c r="CP20" s="1085"/>
      <c r="CQ20" s="1086"/>
      <c r="CR20" s="1084"/>
      <c r="CS20" s="1085"/>
      <c r="CT20" s="1085"/>
      <c r="CU20" s="1085"/>
      <c r="CV20" s="1086"/>
      <c r="CW20" s="1084"/>
      <c r="CX20" s="1085"/>
      <c r="CY20" s="1085"/>
      <c r="CZ20" s="1085"/>
      <c r="DA20" s="1086"/>
      <c r="DB20" s="1084"/>
      <c r="DC20" s="1085"/>
      <c r="DD20" s="1085"/>
      <c r="DE20" s="1085"/>
      <c r="DF20" s="1086"/>
      <c r="DG20" s="1084"/>
      <c r="DH20" s="1085"/>
      <c r="DI20" s="1085"/>
      <c r="DJ20" s="1085"/>
      <c r="DK20" s="1086"/>
      <c r="DL20" s="1084"/>
      <c r="DM20" s="1085"/>
      <c r="DN20" s="1085"/>
      <c r="DO20" s="1085"/>
      <c r="DP20" s="1086"/>
      <c r="DQ20" s="1084"/>
      <c r="DR20" s="1085"/>
      <c r="DS20" s="1085"/>
      <c r="DT20" s="1085"/>
      <c r="DU20" s="1086"/>
      <c r="DV20" s="1087"/>
      <c r="DW20" s="1088"/>
      <c r="DX20" s="1088"/>
      <c r="DY20" s="1088"/>
      <c r="DZ20" s="1089"/>
      <c r="EA20" s="256"/>
    </row>
    <row r="21" spans="1:131" s="257" customFormat="1" ht="26.25" customHeight="1" thickBot="1" x14ac:dyDescent="0.2">
      <c r="A21" s="263">
        <v>15</v>
      </c>
      <c r="B21" s="1132"/>
      <c r="C21" s="1133"/>
      <c r="D21" s="1133"/>
      <c r="E21" s="1133"/>
      <c r="F21" s="1133"/>
      <c r="G21" s="1133"/>
      <c r="H21" s="1133"/>
      <c r="I21" s="1133"/>
      <c r="J21" s="1133"/>
      <c r="K21" s="1133"/>
      <c r="L21" s="1133"/>
      <c r="M21" s="1133"/>
      <c r="N21" s="1133"/>
      <c r="O21" s="1133"/>
      <c r="P21" s="1134"/>
      <c r="Q21" s="1138"/>
      <c r="R21" s="1139"/>
      <c r="S21" s="1139"/>
      <c r="T21" s="1139"/>
      <c r="U21" s="1139"/>
      <c r="V21" s="1139"/>
      <c r="W21" s="1139"/>
      <c r="X21" s="1139"/>
      <c r="Y21" s="1139"/>
      <c r="Z21" s="1139"/>
      <c r="AA21" s="1139"/>
      <c r="AB21" s="1139"/>
      <c r="AC21" s="1139"/>
      <c r="AD21" s="1139"/>
      <c r="AE21" s="1140"/>
      <c r="AF21" s="1114"/>
      <c r="AG21" s="1115"/>
      <c r="AH21" s="1115"/>
      <c r="AI21" s="1115"/>
      <c r="AJ21" s="1116"/>
      <c r="AK21" s="1181"/>
      <c r="AL21" s="1182"/>
      <c r="AM21" s="1182"/>
      <c r="AN21" s="1182"/>
      <c r="AO21" s="1182"/>
      <c r="AP21" s="1182"/>
      <c r="AQ21" s="1182"/>
      <c r="AR21" s="1182"/>
      <c r="AS21" s="1182"/>
      <c r="AT21" s="1182"/>
      <c r="AU21" s="1179"/>
      <c r="AV21" s="1179"/>
      <c r="AW21" s="1179"/>
      <c r="AX21" s="1179"/>
      <c r="AY21" s="1180"/>
      <c r="AZ21" s="254"/>
      <c r="BA21" s="254"/>
      <c r="BB21" s="254"/>
      <c r="BC21" s="254"/>
      <c r="BD21" s="254"/>
      <c r="BE21" s="255"/>
      <c r="BF21" s="255"/>
      <c r="BG21" s="255"/>
      <c r="BH21" s="255"/>
      <c r="BI21" s="255"/>
      <c r="BJ21" s="255"/>
      <c r="BK21" s="255"/>
      <c r="BL21" s="255"/>
      <c r="BM21" s="255"/>
      <c r="BN21" s="255"/>
      <c r="BO21" s="255"/>
      <c r="BP21" s="255"/>
      <c r="BQ21" s="264">
        <v>15</v>
      </c>
      <c r="BR21" s="265"/>
      <c r="BS21" s="1109"/>
      <c r="BT21" s="1110"/>
      <c r="BU21" s="1110"/>
      <c r="BV21" s="1110"/>
      <c r="BW21" s="1110"/>
      <c r="BX21" s="1110"/>
      <c r="BY21" s="1110"/>
      <c r="BZ21" s="1110"/>
      <c r="CA21" s="1110"/>
      <c r="CB21" s="1110"/>
      <c r="CC21" s="1110"/>
      <c r="CD21" s="1110"/>
      <c r="CE21" s="1110"/>
      <c r="CF21" s="1110"/>
      <c r="CG21" s="1111"/>
      <c r="CH21" s="1084"/>
      <c r="CI21" s="1085"/>
      <c r="CJ21" s="1085"/>
      <c r="CK21" s="1085"/>
      <c r="CL21" s="1086"/>
      <c r="CM21" s="1084"/>
      <c r="CN21" s="1085"/>
      <c r="CO21" s="1085"/>
      <c r="CP21" s="1085"/>
      <c r="CQ21" s="1086"/>
      <c r="CR21" s="1084"/>
      <c r="CS21" s="1085"/>
      <c r="CT21" s="1085"/>
      <c r="CU21" s="1085"/>
      <c r="CV21" s="1086"/>
      <c r="CW21" s="1084"/>
      <c r="CX21" s="1085"/>
      <c r="CY21" s="1085"/>
      <c r="CZ21" s="1085"/>
      <c r="DA21" s="1086"/>
      <c r="DB21" s="1084"/>
      <c r="DC21" s="1085"/>
      <c r="DD21" s="1085"/>
      <c r="DE21" s="1085"/>
      <c r="DF21" s="1086"/>
      <c r="DG21" s="1084"/>
      <c r="DH21" s="1085"/>
      <c r="DI21" s="1085"/>
      <c r="DJ21" s="1085"/>
      <c r="DK21" s="1086"/>
      <c r="DL21" s="1084"/>
      <c r="DM21" s="1085"/>
      <c r="DN21" s="1085"/>
      <c r="DO21" s="1085"/>
      <c r="DP21" s="1086"/>
      <c r="DQ21" s="1084"/>
      <c r="DR21" s="1085"/>
      <c r="DS21" s="1085"/>
      <c r="DT21" s="1085"/>
      <c r="DU21" s="1086"/>
      <c r="DV21" s="1087"/>
      <c r="DW21" s="1088"/>
      <c r="DX21" s="1088"/>
      <c r="DY21" s="1088"/>
      <c r="DZ21" s="1089"/>
      <c r="EA21" s="256"/>
    </row>
    <row r="22" spans="1:131" s="257" customFormat="1" ht="26.25" customHeight="1" x14ac:dyDescent="0.15">
      <c r="A22" s="263">
        <v>16</v>
      </c>
      <c r="B22" s="1132"/>
      <c r="C22" s="1133"/>
      <c r="D22" s="1133"/>
      <c r="E22" s="1133"/>
      <c r="F22" s="1133"/>
      <c r="G22" s="1133"/>
      <c r="H22" s="1133"/>
      <c r="I22" s="1133"/>
      <c r="J22" s="1133"/>
      <c r="K22" s="1133"/>
      <c r="L22" s="1133"/>
      <c r="M22" s="1133"/>
      <c r="N22" s="1133"/>
      <c r="O22" s="1133"/>
      <c r="P22" s="1134"/>
      <c r="Q22" s="1176"/>
      <c r="R22" s="1177"/>
      <c r="S22" s="1177"/>
      <c r="T22" s="1177"/>
      <c r="U22" s="1177"/>
      <c r="V22" s="1177"/>
      <c r="W22" s="1177"/>
      <c r="X22" s="1177"/>
      <c r="Y22" s="1177"/>
      <c r="Z22" s="1177"/>
      <c r="AA22" s="1177"/>
      <c r="AB22" s="1177"/>
      <c r="AC22" s="1177"/>
      <c r="AD22" s="1177"/>
      <c r="AE22" s="1178"/>
      <c r="AF22" s="1114"/>
      <c r="AG22" s="1115"/>
      <c r="AH22" s="1115"/>
      <c r="AI22" s="1115"/>
      <c r="AJ22" s="1116"/>
      <c r="AK22" s="1172"/>
      <c r="AL22" s="1173"/>
      <c r="AM22" s="1173"/>
      <c r="AN22" s="1173"/>
      <c r="AO22" s="1173"/>
      <c r="AP22" s="1173"/>
      <c r="AQ22" s="1173"/>
      <c r="AR22" s="1173"/>
      <c r="AS22" s="1173"/>
      <c r="AT22" s="1173"/>
      <c r="AU22" s="1174"/>
      <c r="AV22" s="1174"/>
      <c r="AW22" s="1174"/>
      <c r="AX22" s="1174"/>
      <c r="AY22" s="1175"/>
      <c r="AZ22" s="1130" t="s">
        <v>389</v>
      </c>
      <c r="BA22" s="1130"/>
      <c r="BB22" s="1130"/>
      <c r="BC22" s="1130"/>
      <c r="BD22" s="1131"/>
      <c r="BE22" s="255"/>
      <c r="BF22" s="255"/>
      <c r="BG22" s="255"/>
      <c r="BH22" s="255"/>
      <c r="BI22" s="255"/>
      <c r="BJ22" s="255"/>
      <c r="BK22" s="255"/>
      <c r="BL22" s="255"/>
      <c r="BM22" s="255"/>
      <c r="BN22" s="255"/>
      <c r="BO22" s="255"/>
      <c r="BP22" s="255"/>
      <c r="BQ22" s="264">
        <v>16</v>
      </c>
      <c r="BR22" s="265"/>
      <c r="BS22" s="1109"/>
      <c r="BT22" s="1110"/>
      <c r="BU22" s="1110"/>
      <c r="BV22" s="1110"/>
      <c r="BW22" s="1110"/>
      <c r="BX22" s="1110"/>
      <c r="BY22" s="1110"/>
      <c r="BZ22" s="1110"/>
      <c r="CA22" s="1110"/>
      <c r="CB22" s="1110"/>
      <c r="CC22" s="1110"/>
      <c r="CD22" s="1110"/>
      <c r="CE22" s="1110"/>
      <c r="CF22" s="1110"/>
      <c r="CG22" s="1111"/>
      <c r="CH22" s="1084"/>
      <c r="CI22" s="1085"/>
      <c r="CJ22" s="1085"/>
      <c r="CK22" s="1085"/>
      <c r="CL22" s="1086"/>
      <c r="CM22" s="1084"/>
      <c r="CN22" s="1085"/>
      <c r="CO22" s="1085"/>
      <c r="CP22" s="1085"/>
      <c r="CQ22" s="1086"/>
      <c r="CR22" s="1084"/>
      <c r="CS22" s="1085"/>
      <c r="CT22" s="1085"/>
      <c r="CU22" s="1085"/>
      <c r="CV22" s="1086"/>
      <c r="CW22" s="1084"/>
      <c r="CX22" s="1085"/>
      <c r="CY22" s="1085"/>
      <c r="CZ22" s="1085"/>
      <c r="DA22" s="1086"/>
      <c r="DB22" s="1084"/>
      <c r="DC22" s="1085"/>
      <c r="DD22" s="1085"/>
      <c r="DE22" s="1085"/>
      <c r="DF22" s="1086"/>
      <c r="DG22" s="1084"/>
      <c r="DH22" s="1085"/>
      <c r="DI22" s="1085"/>
      <c r="DJ22" s="1085"/>
      <c r="DK22" s="1086"/>
      <c r="DL22" s="1084"/>
      <c r="DM22" s="1085"/>
      <c r="DN22" s="1085"/>
      <c r="DO22" s="1085"/>
      <c r="DP22" s="1086"/>
      <c r="DQ22" s="1084"/>
      <c r="DR22" s="1085"/>
      <c r="DS22" s="1085"/>
      <c r="DT22" s="1085"/>
      <c r="DU22" s="1086"/>
      <c r="DV22" s="1087"/>
      <c r="DW22" s="1088"/>
      <c r="DX22" s="1088"/>
      <c r="DY22" s="1088"/>
      <c r="DZ22" s="1089"/>
      <c r="EA22" s="256"/>
    </row>
    <row r="23" spans="1:131" s="257" customFormat="1" ht="26.25" customHeight="1" thickBot="1" x14ac:dyDescent="0.2">
      <c r="A23" s="266" t="s">
        <v>390</v>
      </c>
      <c r="B23" s="1039" t="s">
        <v>391</v>
      </c>
      <c r="C23" s="1040"/>
      <c r="D23" s="1040"/>
      <c r="E23" s="1040"/>
      <c r="F23" s="1040"/>
      <c r="G23" s="1040"/>
      <c r="H23" s="1040"/>
      <c r="I23" s="1040"/>
      <c r="J23" s="1040"/>
      <c r="K23" s="1040"/>
      <c r="L23" s="1040"/>
      <c r="M23" s="1040"/>
      <c r="N23" s="1040"/>
      <c r="O23" s="1040"/>
      <c r="P23" s="1041"/>
      <c r="Q23" s="1163"/>
      <c r="R23" s="1164"/>
      <c r="S23" s="1164"/>
      <c r="T23" s="1164"/>
      <c r="U23" s="1164"/>
      <c r="V23" s="1164"/>
      <c r="W23" s="1164"/>
      <c r="X23" s="1164"/>
      <c r="Y23" s="1164"/>
      <c r="Z23" s="1164"/>
      <c r="AA23" s="1164"/>
      <c r="AB23" s="1164"/>
      <c r="AC23" s="1164"/>
      <c r="AD23" s="1164"/>
      <c r="AE23" s="1165"/>
      <c r="AF23" s="1166">
        <v>809</v>
      </c>
      <c r="AG23" s="1164"/>
      <c r="AH23" s="1164"/>
      <c r="AI23" s="1164"/>
      <c r="AJ23" s="1167"/>
      <c r="AK23" s="1168"/>
      <c r="AL23" s="1169"/>
      <c r="AM23" s="1169"/>
      <c r="AN23" s="1169"/>
      <c r="AO23" s="1169"/>
      <c r="AP23" s="1164"/>
      <c r="AQ23" s="1164"/>
      <c r="AR23" s="1164"/>
      <c r="AS23" s="1164"/>
      <c r="AT23" s="1164"/>
      <c r="AU23" s="1170"/>
      <c r="AV23" s="1170"/>
      <c r="AW23" s="1170"/>
      <c r="AX23" s="1170"/>
      <c r="AY23" s="1171"/>
      <c r="AZ23" s="1160" t="s">
        <v>392</v>
      </c>
      <c r="BA23" s="1161"/>
      <c r="BB23" s="1161"/>
      <c r="BC23" s="1161"/>
      <c r="BD23" s="1162"/>
      <c r="BE23" s="255"/>
      <c r="BF23" s="255"/>
      <c r="BG23" s="255"/>
      <c r="BH23" s="255"/>
      <c r="BI23" s="255"/>
      <c r="BJ23" s="255"/>
      <c r="BK23" s="255"/>
      <c r="BL23" s="255"/>
      <c r="BM23" s="255"/>
      <c r="BN23" s="255"/>
      <c r="BO23" s="255"/>
      <c r="BP23" s="255"/>
      <c r="BQ23" s="264">
        <v>17</v>
      </c>
      <c r="BR23" s="265"/>
      <c r="BS23" s="1109"/>
      <c r="BT23" s="1110"/>
      <c r="BU23" s="1110"/>
      <c r="BV23" s="1110"/>
      <c r="BW23" s="1110"/>
      <c r="BX23" s="1110"/>
      <c r="BY23" s="1110"/>
      <c r="BZ23" s="1110"/>
      <c r="CA23" s="1110"/>
      <c r="CB23" s="1110"/>
      <c r="CC23" s="1110"/>
      <c r="CD23" s="1110"/>
      <c r="CE23" s="1110"/>
      <c r="CF23" s="1110"/>
      <c r="CG23" s="1111"/>
      <c r="CH23" s="1084"/>
      <c r="CI23" s="1085"/>
      <c r="CJ23" s="1085"/>
      <c r="CK23" s="1085"/>
      <c r="CL23" s="1086"/>
      <c r="CM23" s="1084"/>
      <c r="CN23" s="1085"/>
      <c r="CO23" s="1085"/>
      <c r="CP23" s="1085"/>
      <c r="CQ23" s="1086"/>
      <c r="CR23" s="1084"/>
      <c r="CS23" s="1085"/>
      <c r="CT23" s="1085"/>
      <c r="CU23" s="1085"/>
      <c r="CV23" s="1086"/>
      <c r="CW23" s="1084"/>
      <c r="CX23" s="1085"/>
      <c r="CY23" s="1085"/>
      <c r="CZ23" s="1085"/>
      <c r="DA23" s="1086"/>
      <c r="DB23" s="1084"/>
      <c r="DC23" s="1085"/>
      <c r="DD23" s="1085"/>
      <c r="DE23" s="1085"/>
      <c r="DF23" s="1086"/>
      <c r="DG23" s="1084"/>
      <c r="DH23" s="1085"/>
      <c r="DI23" s="1085"/>
      <c r="DJ23" s="1085"/>
      <c r="DK23" s="1086"/>
      <c r="DL23" s="1084"/>
      <c r="DM23" s="1085"/>
      <c r="DN23" s="1085"/>
      <c r="DO23" s="1085"/>
      <c r="DP23" s="1086"/>
      <c r="DQ23" s="1084"/>
      <c r="DR23" s="1085"/>
      <c r="DS23" s="1085"/>
      <c r="DT23" s="1085"/>
      <c r="DU23" s="1086"/>
      <c r="DV23" s="1087"/>
      <c r="DW23" s="1088"/>
      <c r="DX23" s="1088"/>
      <c r="DY23" s="1088"/>
      <c r="DZ23" s="1089"/>
      <c r="EA23" s="256"/>
    </row>
    <row r="24" spans="1:131" s="257" customFormat="1" ht="26.25" customHeight="1" x14ac:dyDescent="0.15">
      <c r="A24" s="1159" t="s">
        <v>393</v>
      </c>
      <c r="B24" s="1159"/>
      <c r="C24" s="1159"/>
      <c r="D24" s="1159"/>
      <c r="E24" s="1159"/>
      <c r="F24" s="1159"/>
      <c r="G24" s="1159"/>
      <c r="H24" s="1159"/>
      <c r="I24" s="1159"/>
      <c r="J24" s="1159"/>
      <c r="K24" s="1159"/>
      <c r="L24" s="1159"/>
      <c r="M24" s="1159"/>
      <c r="N24" s="1159"/>
      <c r="O24" s="1159"/>
      <c r="P24" s="1159"/>
      <c r="Q24" s="1159"/>
      <c r="R24" s="1159"/>
      <c r="S24" s="1159"/>
      <c r="T24" s="1159"/>
      <c r="U24" s="1159"/>
      <c r="V24" s="1159"/>
      <c r="W24" s="1159"/>
      <c r="X24" s="1159"/>
      <c r="Y24" s="1159"/>
      <c r="Z24" s="1159"/>
      <c r="AA24" s="1159"/>
      <c r="AB24" s="1159"/>
      <c r="AC24" s="1159"/>
      <c r="AD24" s="1159"/>
      <c r="AE24" s="1159"/>
      <c r="AF24" s="1159"/>
      <c r="AG24" s="1159"/>
      <c r="AH24" s="1159"/>
      <c r="AI24" s="1159"/>
      <c r="AJ24" s="1159"/>
      <c r="AK24" s="1159"/>
      <c r="AL24" s="1159"/>
      <c r="AM24" s="1159"/>
      <c r="AN24" s="1159"/>
      <c r="AO24" s="1159"/>
      <c r="AP24" s="1159"/>
      <c r="AQ24" s="1159"/>
      <c r="AR24" s="1159"/>
      <c r="AS24" s="1159"/>
      <c r="AT24" s="1159"/>
      <c r="AU24" s="1159"/>
      <c r="AV24" s="1159"/>
      <c r="AW24" s="1159"/>
      <c r="AX24" s="1159"/>
      <c r="AY24" s="1159"/>
      <c r="AZ24" s="254"/>
      <c r="BA24" s="254"/>
      <c r="BB24" s="254"/>
      <c r="BC24" s="254"/>
      <c r="BD24" s="254"/>
      <c r="BE24" s="255"/>
      <c r="BF24" s="255"/>
      <c r="BG24" s="255"/>
      <c r="BH24" s="255"/>
      <c r="BI24" s="255"/>
      <c r="BJ24" s="255"/>
      <c r="BK24" s="255"/>
      <c r="BL24" s="255"/>
      <c r="BM24" s="255"/>
      <c r="BN24" s="255"/>
      <c r="BO24" s="255"/>
      <c r="BP24" s="255"/>
      <c r="BQ24" s="264">
        <v>18</v>
      </c>
      <c r="BR24" s="265"/>
      <c r="BS24" s="1109"/>
      <c r="BT24" s="1110"/>
      <c r="BU24" s="1110"/>
      <c r="BV24" s="1110"/>
      <c r="BW24" s="1110"/>
      <c r="BX24" s="1110"/>
      <c r="BY24" s="1110"/>
      <c r="BZ24" s="1110"/>
      <c r="CA24" s="1110"/>
      <c r="CB24" s="1110"/>
      <c r="CC24" s="1110"/>
      <c r="CD24" s="1110"/>
      <c r="CE24" s="1110"/>
      <c r="CF24" s="1110"/>
      <c r="CG24" s="1111"/>
      <c r="CH24" s="1084"/>
      <c r="CI24" s="1085"/>
      <c r="CJ24" s="1085"/>
      <c r="CK24" s="1085"/>
      <c r="CL24" s="1086"/>
      <c r="CM24" s="1084"/>
      <c r="CN24" s="1085"/>
      <c r="CO24" s="1085"/>
      <c r="CP24" s="1085"/>
      <c r="CQ24" s="1086"/>
      <c r="CR24" s="1084"/>
      <c r="CS24" s="1085"/>
      <c r="CT24" s="1085"/>
      <c r="CU24" s="1085"/>
      <c r="CV24" s="1086"/>
      <c r="CW24" s="1084"/>
      <c r="CX24" s="1085"/>
      <c r="CY24" s="1085"/>
      <c r="CZ24" s="1085"/>
      <c r="DA24" s="1086"/>
      <c r="DB24" s="1084"/>
      <c r="DC24" s="1085"/>
      <c r="DD24" s="1085"/>
      <c r="DE24" s="1085"/>
      <c r="DF24" s="1086"/>
      <c r="DG24" s="1084"/>
      <c r="DH24" s="1085"/>
      <c r="DI24" s="1085"/>
      <c r="DJ24" s="1085"/>
      <c r="DK24" s="1086"/>
      <c r="DL24" s="1084"/>
      <c r="DM24" s="1085"/>
      <c r="DN24" s="1085"/>
      <c r="DO24" s="1085"/>
      <c r="DP24" s="1086"/>
      <c r="DQ24" s="1084"/>
      <c r="DR24" s="1085"/>
      <c r="DS24" s="1085"/>
      <c r="DT24" s="1085"/>
      <c r="DU24" s="1086"/>
      <c r="DV24" s="1087"/>
      <c r="DW24" s="1088"/>
      <c r="DX24" s="1088"/>
      <c r="DY24" s="1088"/>
      <c r="DZ24" s="1089"/>
      <c r="EA24" s="256"/>
    </row>
    <row r="25" spans="1:131" s="249" customFormat="1" ht="26.25" customHeight="1" thickBot="1" x14ac:dyDescent="0.2">
      <c r="A25" s="1158" t="s">
        <v>394</v>
      </c>
      <c r="B25" s="1158"/>
      <c r="C25" s="1158"/>
      <c r="D25" s="1158"/>
      <c r="E25" s="1158"/>
      <c r="F25" s="1158"/>
      <c r="G25" s="1158"/>
      <c r="H25" s="1158"/>
      <c r="I25" s="1158"/>
      <c r="J25" s="1158"/>
      <c r="K25" s="1158"/>
      <c r="L25" s="1158"/>
      <c r="M25" s="1158"/>
      <c r="N25" s="1158"/>
      <c r="O25" s="1158"/>
      <c r="P25" s="1158"/>
      <c r="Q25" s="1158"/>
      <c r="R25" s="1158"/>
      <c r="S25" s="1158"/>
      <c r="T25" s="1158"/>
      <c r="U25" s="1158"/>
      <c r="V25" s="1158"/>
      <c r="W25" s="1158"/>
      <c r="X25" s="1158"/>
      <c r="Y25" s="1158"/>
      <c r="Z25" s="1158"/>
      <c r="AA25" s="1158"/>
      <c r="AB25" s="1158"/>
      <c r="AC25" s="1158"/>
      <c r="AD25" s="1158"/>
      <c r="AE25" s="1158"/>
      <c r="AF25" s="1158"/>
      <c r="AG25" s="1158"/>
      <c r="AH25" s="1158"/>
      <c r="AI25" s="1158"/>
      <c r="AJ25" s="1158"/>
      <c r="AK25" s="1158"/>
      <c r="AL25" s="1158"/>
      <c r="AM25" s="1158"/>
      <c r="AN25" s="1158"/>
      <c r="AO25" s="1158"/>
      <c r="AP25" s="1158"/>
      <c r="AQ25" s="1158"/>
      <c r="AR25" s="1158"/>
      <c r="AS25" s="1158"/>
      <c r="AT25" s="1158"/>
      <c r="AU25" s="1158"/>
      <c r="AV25" s="1158"/>
      <c r="AW25" s="1158"/>
      <c r="AX25" s="1158"/>
      <c r="AY25" s="1158"/>
      <c r="AZ25" s="1158"/>
      <c r="BA25" s="1158"/>
      <c r="BB25" s="1158"/>
      <c r="BC25" s="1158"/>
      <c r="BD25" s="1158"/>
      <c r="BE25" s="1158"/>
      <c r="BF25" s="1158"/>
      <c r="BG25" s="1158"/>
      <c r="BH25" s="1158"/>
      <c r="BI25" s="1158"/>
      <c r="BJ25" s="254"/>
      <c r="BK25" s="254"/>
      <c r="BL25" s="254"/>
      <c r="BM25" s="254"/>
      <c r="BN25" s="254"/>
      <c r="BO25" s="267"/>
      <c r="BP25" s="267"/>
      <c r="BQ25" s="264">
        <v>19</v>
      </c>
      <c r="BR25" s="265"/>
      <c r="BS25" s="1109"/>
      <c r="BT25" s="1110"/>
      <c r="BU25" s="1110"/>
      <c r="BV25" s="1110"/>
      <c r="BW25" s="1110"/>
      <c r="BX25" s="1110"/>
      <c r="BY25" s="1110"/>
      <c r="BZ25" s="1110"/>
      <c r="CA25" s="1110"/>
      <c r="CB25" s="1110"/>
      <c r="CC25" s="1110"/>
      <c r="CD25" s="1110"/>
      <c r="CE25" s="1110"/>
      <c r="CF25" s="1110"/>
      <c r="CG25" s="1111"/>
      <c r="CH25" s="1084"/>
      <c r="CI25" s="1085"/>
      <c r="CJ25" s="1085"/>
      <c r="CK25" s="1085"/>
      <c r="CL25" s="1086"/>
      <c r="CM25" s="1084"/>
      <c r="CN25" s="1085"/>
      <c r="CO25" s="1085"/>
      <c r="CP25" s="1085"/>
      <c r="CQ25" s="1086"/>
      <c r="CR25" s="1084"/>
      <c r="CS25" s="1085"/>
      <c r="CT25" s="1085"/>
      <c r="CU25" s="1085"/>
      <c r="CV25" s="1086"/>
      <c r="CW25" s="1084"/>
      <c r="CX25" s="1085"/>
      <c r="CY25" s="1085"/>
      <c r="CZ25" s="1085"/>
      <c r="DA25" s="1086"/>
      <c r="DB25" s="1084"/>
      <c r="DC25" s="1085"/>
      <c r="DD25" s="1085"/>
      <c r="DE25" s="1085"/>
      <c r="DF25" s="1086"/>
      <c r="DG25" s="1084"/>
      <c r="DH25" s="1085"/>
      <c r="DI25" s="1085"/>
      <c r="DJ25" s="1085"/>
      <c r="DK25" s="1086"/>
      <c r="DL25" s="1084"/>
      <c r="DM25" s="1085"/>
      <c r="DN25" s="1085"/>
      <c r="DO25" s="1085"/>
      <c r="DP25" s="1086"/>
      <c r="DQ25" s="1084"/>
      <c r="DR25" s="1085"/>
      <c r="DS25" s="1085"/>
      <c r="DT25" s="1085"/>
      <c r="DU25" s="1086"/>
      <c r="DV25" s="1087"/>
      <c r="DW25" s="1088"/>
      <c r="DX25" s="1088"/>
      <c r="DY25" s="1088"/>
      <c r="DZ25" s="1089"/>
      <c r="EA25" s="248"/>
    </row>
    <row r="26" spans="1:131" s="249" customFormat="1" ht="26.25" customHeight="1" x14ac:dyDescent="0.15">
      <c r="A26" s="1090" t="s">
        <v>369</v>
      </c>
      <c r="B26" s="1091"/>
      <c r="C26" s="1091"/>
      <c r="D26" s="1091"/>
      <c r="E26" s="1091"/>
      <c r="F26" s="1091"/>
      <c r="G26" s="1091"/>
      <c r="H26" s="1091"/>
      <c r="I26" s="1091"/>
      <c r="J26" s="1091"/>
      <c r="K26" s="1091"/>
      <c r="L26" s="1091"/>
      <c r="M26" s="1091"/>
      <c r="N26" s="1091"/>
      <c r="O26" s="1091"/>
      <c r="P26" s="1092"/>
      <c r="Q26" s="1096" t="s">
        <v>395</v>
      </c>
      <c r="R26" s="1097"/>
      <c r="S26" s="1097"/>
      <c r="T26" s="1097"/>
      <c r="U26" s="1098"/>
      <c r="V26" s="1096" t="s">
        <v>396</v>
      </c>
      <c r="W26" s="1097"/>
      <c r="X26" s="1097"/>
      <c r="Y26" s="1097"/>
      <c r="Z26" s="1098"/>
      <c r="AA26" s="1096" t="s">
        <v>397</v>
      </c>
      <c r="AB26" s="1097"/>
      <c r="AC26" s="1097"/>
      <c r="AD26" s="1097"/>
      <c r="AE26" s="1097"/>
      <c r="AF26" s="1154" t="s">
        <v>398</v>
      </c>
      <c r="AG26" s="1103"/>
      <c r="AH26" s="1103"/>
      <c r="AI26" s="1103"/>
      <c r="AJ26" s="1155"/>
      <c r="AK26" s="1097" t="s">
        <v>399</v>
      </c>
      <c r="AL26" s="1097"/>
      <c r="AM26" s="1097"/>
      <c r="AN26" s="1097"/>
      <c r="AO26" s="1098"/>
      <c r="AP26" s="1096" t="s">
        <v>400</v>
      </c>
      <c r="AQ26" s="1097"/>
      <c r="AR26" s="1097"/>
      <c r="AS26" s="1097"/>
      <c r="AT26" s="1098"/>
      <c r="AU26" s="1096" t="s">
        <v>401</v>
      </c>
      <c r="AV26" s="1097"/>
      <c r="AW26" s="1097"/>
      <c r="AX26" s="1097"/>
      <c r="AY26" s="1098"/>
      <c r="AZ26" s="1096" t="s">
        <v>402</v>
      </c>
      <c r="BA26" s="1097"/>
      <c r="BB26" s="1097"/>
      <c r="BC26" s="1097"/>
      <c r="BD26" s="1098"/>
      <c r="BE26" s="1096" t="s">
        <v>376</v>
      </c>
      <c r="BF26" s="1097"/>
      <c r="BG26" s="1097"/>
      <c r="BH26" s="1097"/>
      <c r="BI26" s="1112"/>
      <c r="BJ26" s="254"/>
      <c r="BK26" s="254"/>
      <c r="BL26" s="254"/>
      <c r="BM26" s="254"/>
      <c r="BN26" s="254"/>
      <c r="BO26" s="267"/>
      <c r="BP26" s="267"/>
      <c r="BQ26" s="264">
        <v>20</v>
      </c>
      <c r="BR26" s="265"/>
      <c r="BS26" s="1109"/>
      <c r="BT26" s="1110"/>
      <c r="BU26" s="1110"/>
      <c r="BV26" s="1110"/>
      <c r="BW26" s="1110"/>
      <c r="BX26" s="1110"/>
      <c r="BY26" s="1110"/>
      <c r="BZ26" s="1110"/>
      <c r="CA26" s="1110"/>
      <c r="CB26" s="1110"/>
      <c r="CC26" s="1110"/>
      <c r="CD26" s="1110"/>
      <c r="CE26" s="1110"/>
      <c r="CF26" s="1110"/>
      <c r="CG26" s="1111"/>
      <c r="CH26" s="1084"/>
      <c r="CI26" s="1085"/>
      <c r="CJ26" s="1085"/>
      <c r="CK26" s="1085"/>
      <c r="CL26" s="1086"/>
      <c r="CM26" s="1084"/>
      <c r="CN26" s="1085"/>
      <c r="CO26" s="1085"/>
      <c r="CP26" s="1085"/>
      <c r="CQ26" s="1086"/>
      <c r="CR26" s="1084"/>
      <c r="CS26" s="1085"/>
      <c r="CT26" s="1085"/>
      <c r="CU26" s="1085"/>
      <c r="CV26" s="1086"/>
      <c r="CW26" s="1084"/>
      <c r="CX26" s="1085"/>
      <c r="CY26" s="1085"/>
      <c r="CZ26" s="1085"/>
      <c r="DA26" s="1086"/>
      <c r="DB26" s="1084"/>
      <c r="DC26" s="1085"/>
      <c r="DD26" s="1085"/>
      <c r="DE26" s="1085"/>
      <c r="DF26" s="1086"/>
      <c r="DG26" s="1084"/>
      <c r="DH26" s="1085"/>
      <c r="DI26" s="1085"/>
      <c r="DJ26" s="1085"/>
      <c r="DK26" s="1086"/>
      <c r="DL26" s="1084"/>
      <c r="DM26" s="1085"/>
      <c r="DN26" s="1085"/>
      <c r="DO26" s="1085"/>
      <c r="DP26" s="1086"/>
      <c r="DQ26" s="1084"/>
      <c r="DR26" s="1085"/>
      <c r="DS26" s="1085"/>
      <c r="DT26" s="1085"/>
      <c r="DU26" s="1086"/>
      <c r="DV26" s="1087"/>
      <c r="DW26" s="1088"/>
      <c r="DX26" s="1088"/>
      <c r="DY26" s="1088"/>
      <c r="DZ26" s="1089"/>
      <c r="EA26" s="248"/>
    </row>
    <row r="27" spans="1:131" s="249" customFormat="1" ht="26.25" customHeight="1" thickBot="1" x14ac:dyDescent="0.2">
      <c r="A27" s="1093"/>
      <c r="B27" s="1094"/>
      <c r="C27" s="1094"/>
      <c r="D27" s="1094"/>
      <c r="E27" s="1094"/>
      <c r="F27" s="1094"/>
      <c r="G27" s="1094"/>
      <c r="H27" s="1094"/>
      <c r="I27" s="1094"/>
      <c r="J27" s="1094"/>
      <c r="K27" s="1094"/>
      <c r="L27" s="1094"/>
      <c r="M27" s="1094"/>
      <c r="N27" s="1094"/>
      <c r="O27" s="1094"/>
      <c r="P27" s="1095"/>
      <c r="Q27" s="1099"/>
      <c r="R27" s="1100"/>
      <c r="S27" s="1100"/>
      <c r="T27" s="1100"/>
      <c r="U27" s="1101"/>
      <c r="V27" s="1099"/>
      <c r="W27" s="1100"/>
      <c r="X27" s="1100"/>
      <c r="Y27" s="1100"/>
      <c r="Z27" s="1101"/>
      <c r="AA27" s="1099"/>
      <c r="AB27" s="1100"/>
      <c r="AC27" s="1100"/>
      <c r="AD27" s="1100"/>
      <c r="AE27" s="1100"/>
      <c r="AF27" s="1156"/>
      <c r="AG27" s="1106"/>
      <c r="AH27" s="1106"/>
      <c r="AI27" s="1106"/>
      <c r="AJ27" s="1157"/>
      <c r="AK27" s="1100"/>
      <c r="AL27" s="1100"/>
      <c r="AM27" s="1100"/>
      <c r="AN27" s="1100"/>
      <c r="AO27" s="1101"/>
      <c r="AP27" s="1099"/>
      <c r="AQ27" s="1100"/>
      <c r="AR27" s="1100"/>
      <c r="AS27" s="1100"/>
      <c r="AT27" s="1101"/>
      <c r="AU27" s="1099"/>
      <c r="AV27" s="1100"/>
      <c r="AW27" s="1100"/>
      <c r="AX27" s="1100"/>
      <c r="AY27" s="1101"/>
      <c r="AZ27" s="1099"/>
      <c r="BA27" s="1100"/>
      <c r="BB27" s="1100"/>
      <c r="BC27" s="1100"/>
      <c r="BD27" s="1101"/>
      <c r="BE27" s="1099"/>
      <c r="BF27" s="1100"/>
      <c r="BG27" s="1100"/>
      <c r="BH27" s="1100"/>
      <c r="BI27" s="1113"/>
      <c r="BJ27" s="254"/>
      <c r="BK27" s="254"/>
      <c r="BL27" s="254"/>
      <c r="BM27" s="254"/>
      <c r="BN27" s="254"/>
      <c r="BO27" s="267"/>
      <c r="BP27" s="267"/>
      <c r="BQ27" s="264">
        <v>21</v>
      </c>
      <c r="BR27" s="265"/>
      <c r="BS27" s="1109"/>
      <c r="BT27" s="1110"/>
      <c r="BU27" s="1110"/>
      <c r="BV27" s="1110"/>
      <c r="BW27" s="1110"/>
      <c r="BX27" s="1110"/>
      <c r="BY27" s="1110"/>
      <c r="BZ27" s="1110"/>
      <c r="CA27" s="1110"/>
      <c r="CB27" s="1110"/>
      <c r="CC27" s="1110"/>
      <c r="CD27" s="1110"/>
      <c r="CE27" s="1110"/>
      <c r="CF27" s="1110"/>
      <c r="CG27" s="1111"/>
      <c r="CH27" s="1084"/>
      <c r="CI27" s="1085"/>
      <c r="CJ27" s="1085"/>
      <c r="CK27" s="1085"/>
      <c r="CL27" s="1086"/>
      <c r="CM27" s="1084"/>
      <c r="CN27" s="1085"/>
      <c r="CO27" s="1085"/>
      <c r="CP27" s="1085"/>
      <c r="CQ27" s="1086"/>
      <c r="CR27" s="1084"/>
      <c r="CS27" s="1085"/>
      <c r="CT27" s="1085"/>
      <c r="CU27" s="1085"/>
      <c r="CV27" s="1086"/>
      <c r="CW27" s="1084"/>
      <c r="CX27" s="1085"/>
      <c r="CY27" s="1085"/>
      <c r="CZ27" s="1085"/>
      <c r="DA27" s="1086"/>
      <c r="DB27" s="1084"/>
      <c r="DC27" s="1085"/>
      <c r="DD27" s="1085"/>
      <c r="DE27" s="1085"/>
      <c r="DF27" s="1086"/>
      <c r="DG27" s="1084"/>
      <c r="DH27" s="1085"/>
      <c r="DI27" s="1085"/>
      <c r="DJ27" s="1085"/>
      <c r="DK27" s="1086"/>
      <c r="DL27" s="1084"/>
      <c r="DM27" s="1085"/>
      <c r="DN27" s="1085"/>
      <c r="DO27" s="1085"/>
      <c r="DP27" s="1086"/>
      <c r="DQ27" s="1084"/>
      <c r="DR27" s="1085"/>
      <c r="DS27" s="1085"/>
      <c r="DT27" s="1085"/>
      <c r="DU27" s="1086"/>
      <c r="DV27" s="1087"/>
      <c r="DW27" s="1088"/>
      <c r="DX27" s="1088"/>
      <c r="DY27" s="1088"/>
      <c r="DZ27" s="1089"/>
      <c r="EA27" s="248"/>
    </row>
    <row r="28" spans="1:131" s="249" customFormat="1" ht="26.25" customHeight="1" thickTop="1" x14ac:dyDescent="0.15">
      <c r="A28" s="268">
        <v>1</v>
      </c>
      <c r="B28" s="1145" t="s">
        <v>403</v>
      </c>
      <c r="C28" s="1146"/>
      <c r="D28" s="1146"/>
      <c r="E28" s="1146"/>
      <c r="F28" s="1146"/>
      <c r="G28" s="1146"/>
      <c r="H28" s="1146"/>
      <c r="I28" s="1146"/>
      <c r="J28" s="1146"/>
      <c r="K28" s="1146"/>
      <c r="L28" s="1146"/>
      <c r="M28" s="1146"/>
      <c r="N28" s="1146"/>
      <c r="O28" s="1146"/>
      <c r="P28" s="1147"/>
      <c r="Q28" s="1148">
        <v>2342</v>
      </c>
      <c r="R28" s="1149"/>
      <c r="S28" s="1149"/>
      <c r="T28" s="1149"/>
      <c r="U28" s="1149"/>
      <c r="V28" s="1149">
        <v>2302</v>
      </c>
      <c r="W28" s="1149"/>
      <c r="X28" s="1149"/>
      <c r="Y28" s="1149"/>
      <c r="Z28" s="1149"/>
      <c r="AA28" s="1149">
        <v>39</v>
      </c>
      <c r="AB28" s="1149"/>
      <c r="AC28" s="1149"/>
      <c r="AD28" s="1149"/>
      <c r="AE28" s="1150"/>
      <c r="AF28" s="1151">
        <v>39</v>
      </c>
      <c r="AG28" s="1149"/>
      <c r="AH28" s="1149"/>
      <c r="AI28" s="1149"/>
      <c r="AJ28" s="1152"/>
      <c r="AK28" s="1153">
        <v>196</v>
      </c>
      <c r="AL28" s="1141"/>
      <c r="AM28" s="1141"/>
      <c r="AN28" s="1141"/>
      <c r="AO28" s="1141"/>
      <c r="AP28" s="1141" t="s">
        <v>583</v>
      </c>
      <c r="AQ28" s="1141"/>
      <c r="AR28" s="1141"/>
      <c r="AS28" s="1141"/>
      <c r="AT28" s="1141"/>
      <c r="AU28" s="1141" t="s">
        <v>583</v>
      </c>
      <c r="AV28" s="1141"/>
      <c r="AW28" s="1141"/>
      <c r="AX28" s="1141"/>
      <c r="AY28" s="1141"/>
      <c r="AZ28" s="1142" t="s">
        <v>583</v>
      </c>
      <c r="BA28" s="1142"/>
      <c r="BB28" s="1142"/>
      <c r="BC28" s="1142"/>
      <c r="BD28" s="1142"/>
      <c r="BE28" s="1143"/>
      <c r="BF28" s="1143"/>
      <c r="BG28" s="1143"/>
      <c r="BH28" s="1143"/>
      <c r="BI28" s="1144"/>
      <c r="BJ28" s="254"/>
      <c r="BK28" s="254"/>
      <c r="BL28" s="254"/>
      <c r="BM28" s="254"/>
      <c r="BN28" s="254"/>
      <c r="BO28" s="267"/>
      <c r="BP28" s="267"/>
      <c r="BQ28" s="264">
        <v>22</v>
      </c>
      <c r="BR28" s="265"/>
      <c r="BS28" s="1109"/>
      <c r="BT28" s="1110"/>
      <c r="BU28" s="1110"/>
      <c r="BV28" s="1110"/>
      <c r="BW28" s="1110"/>
      <c r="BX28" s="1110"/>
      <c r="BY28" s="1110"/>
      <c r="BZ28" s="1110"/>
      <c r="CA28" s="1110"/>
      <c r="CB28" s="1110"/>
      <c r="CC28" s="1110"/>
      <c r="CD28" s="1110"/>
      <c r="CE28" s="1110"/>
      <c r="CF28" s="1110"/>
      <c r="CG28" s="1111"/>
      <c r="CH28" s="1084"/>
      <c r="CI28" s="1085"/>
      <c r="CJ28" s="1085"/>
      <c r="CK28" s="1085"/>
      <c r="CL28" s="1086"/>
      <c r="CM28" s="1084"/>
      <c r="CN28" s="1085"/>
      <c r="CO28" s="1085"/>
      <c r="CP28" s="1085"/>
      <c r="CQ28" s="1086"/>
      <c r="CR28" s="1084"/>
      <c r="CS28" s="1085"/>
      <c r="CT28" s="1085"/>
      <c r="CU28" s="1085"/>
      <c r="CV28" s="1086"/>
      <c r="CW28" s="1084"/>
      <c r="CX28" s="1085"/>
      <c r="CY28" s="1085"/>
      <c r="CZ28" s="1085"/>
      <c r="DA28" s="1086"/>
      <c r="DB28" s="1084"/>
      <c r="DC28" s="1085"/>
      <c r="DD28" s="1085"/>
      <c r="DE28" s="1085"/>
      <c r="DF28" s="1086"/>
      <c r="DG28" s="1084"/>
      <c r="DH28" s="1085"/>
      <c r="DI28" s="1085"/>
      <c r="DJ28" s="1085"/>
      <c r="DK28" s="1086"/>
      <c r="DL28" s="1084"/>
      <c r="DM28" s="1085"/>
      <c r="DN28" s="1085"/>
      <c r="DO28" s="1085"/>
      <c r="DP28" s="1086"/>
      <c r="DQ28" s="1084"/>
      <c r="DR28" s="1085"/>
      <c r="DS28" s="1085"/>
      <c r="DT28" s="1085"/>
      <c r="DU28" s="1086"/>
      <c r="DV28" s="1087"/>
      <c r="DW28" s="1088"/>
      <c r="DX28" s="1088"/>
      <c r="DY28" s="1088"/>
      <c r="DZ28" s="1089"/>
      <c r="EA28" s="248"/>
    </row>
    <row r="29" spans="1:131" s="249" customFormat="1" ht="26.25" customHeight="1" x14ac:dyDescent="0.15">
      <c r="A29" s="268">
        <v>2</v>
      </c>
      <c r="B29" s="1132" t="s">
        <v>404</v>
      </c>
      <c r="C29" s="1133"/>
      <c r="D29" s="1133"/>
      <c r="E29" s="1133"/>
      <c r="F29" s="1133"/>
      <c r="G29" s="1133"/>
      <c r="H29" s="1133"/>
      <c r="I29" s="1133"/>
      <c r="J29" s="1133"/>
      <c r="K29" s="1133"/>
      <c r="L29" s="1133"/>
      <c r="M29" s="1133"/>
      <c r="N29" s="1133"/>
      <c r="O29" s="1133"/>
      <c r="P29" s="1134"/>
      <c r="Q29" s="1138">
        <v>2912</v>
      </c>
      <c r="R29" s="1139"/>
      <c r="S29" s="1139"/>
      <c r="T29" s="1139"/>
      <c r="U29" s="1139"/>
      <c r="V29" s="1139">
        <v>2893</v>
      </c>
      <c r="W29" s="1139"/>
      <c r="X29" s="1139"/>
      <c r="Y29" s="1139"/>
      <c r="Z29" s="1139"/>
      <c r="AA29" s="1139">
        <v>19</v>
      </c>
      <c r="AB29" s="1139"/>
      <c r="AC29" s="1139"/>
      <c r="AD29" s="1139"/>
      <c r="AE29" s="1140"/>
      <c r="AF29" s="1114">
        <v>19</v>
      </c>
      <c r="AG29" s="1115"/>
      <c r="AH29" s="1115"/>
      <c r="AI29" s="1115"/>
      <c r="AJ29" s="1116"/>
      <c r="AK29" s="1075">
        <v>423</v>
      </c>
      <c r="AL29" s="1066"/>
      <c r="AM29" s="1066"/>
      <c r="AN29" s="1066"/>
      <c r="AO29" s="1066"/>
      <c r="AP29" s="1066" t="s">
        <v>583</v>
      </c>
      <c r="AQ29" s="1066"/>
      <c r="AR29" s="1066"/>
      <c r="AS29" s="1066"/>
      <c r="AT29" s="1066"/>
      <c r="AU29" s="1066" t="s">
        <v>583</v>
      </c>
      <c r="AV29" s="1066"/>
      <c r="AW29" s="1066"/>
      <c r="AX29" s="1066"/>
      <c r="AY29" s="1066"/>
      <c r="AZ29" s="1137" t="s">
        <v>583</v>
      </c>
      <c r="BA29" s="1137"/>
      <c r="BB29" s="1137"/>
      <c r="BC29" s="1137"/>
      <c r="BD29" s="1137"/>
      <c r="BE29" s="1127"/>
      <c r="BF29" s="1127"/>
      <c r="BG29" s="1127"/>
      <c r="BH29" s="1127"/>
      <c r="BI29" s="1128"/>
      <c r="BJ29" s="254"/>
      <c r="BK29" s="254"/>
      <c r="BL29" s="254"/>
      <c r="BM29" s="254"/>
      <c r="BN29" s="254"/>
      <c r="BO29" s="267"/>
      <c r="BP29" s="267"/>
      <c r="BQ29" s="264">
        <v>23</v>
      </c>
      <c r="BR29" s="265"/>
      <c r="BS29" s="1109"/>
      <c r="BT29" s="1110"/>
      <c r="BU29" s="1110"/>
      <c r="BV29" s="1110"/>
      <c r="BW29" s="1110"/>
      <c r="BX29" s="1110"/>
      <c r="BY29" s="1110"/>
      <c r="BZ29" s="1110"/>
      <c r="CA29" s="1110"/>
      <c r="CB29" s="1110"/>
      <c r="CC29" s="1110"/>
      <c r="CD29" s="1110"/>
      <c r="CE29" s="1110"/>
      <c r="CF29" s="1110"/>
      <c r="CG29" s="1111"/>
      <c r="CH29" s="1084"/>
      <c r="CI29" s="1085"/>
      <c r="CJ29" s="1085"/>
      <c r="CK29" s="1085"/>
      <c r="CL29" s="1086"/>
      <c r="CM29" s="1084"/>
      <c r="CN29" s="1085"/>
      <c r="CO29" s="1085"/>
      <c r="CP29" s="1085"/>
      <c r="CQ29" s="1086"/>
      <c r="CR29" s="1084"/>
      <c r="CS29" s="1085"/>
      <c r="CT29" s="1085"/>
      <c r="CU29" s="1085"/>
      <c r="CV29" s="1086"/>
      <c r="CW29" s="1084"/>
      <c r="CX29" s="1085"/>
      <c r="CY29" s="1085"/>
      <c r="CZ29" s="1085"/>
      <c r="DA29" s="1086"/>
      <c r="DB29" s="1084"/>
      <c r="DC29" s="1085"/>
      <c r="DD29" s="1085"/>
      <c r="DE29" s="1085"/>
      <c r="DF29" s="1086"/>
      <c r="DG29" s="1084"/>
      <c r="DH29" s="1085"/>
      <c r="DI29" s="1085"/>
      <c r="DJ29" s="1085"/>
      <c r="DK29" s="1086"/>
      <c r="DL29" s="1084"/>
      <c r="DM29" s="1085"/>
      <c r="DN29" s="1085"/>
      <c r="DO29" s="1085"/>
      <c r="DP29" s="1086"/>
      <c r="DQ29" s="1084"/>
      <c r="DR29" s="1085"/>
      <c r="DS29" s="1085"/>
      <c r="DT29" s="1085"/>
      <c r="DU29" s="1086"/>
      <c r="DV29" s="1087"/>
      <c r="DW29" s="1088"/>
      <c r="DX29" s="1088"/>
      <c r="DY29" s="1088"/>
      <c r="DZ29" s="1089"/>
      <c r="EA29" s="248"/>
    </row>
    <row r="30" spans="1:131" s="249" customFormat="1" ht="26.25" customHeight="1" x14ac:dyDescent="0.15">
      <c r="A30" s="268">
        <v>3</v>
      </c>
      <c r="B30" s="1132" t="s">
        <v>405</v>
      </c>
      <c r="C30" s="1133"/>
      <c r="D30" s="1133"/>
      <c r="E30" s="1133"/>
      <c r="F30" s="1133"/>
      <c r="G30" s="1133"/>
      <c r="H30" s="1133"/>
      <c r="I30" s="1133"/>
      <c r="J30" s="1133"/>
      <c r="K30" s="1133"/>
      <c r="L30" s="1133"/>
      <c r="M30" s="1133"/>
      <c r="N30" s="1133"/>
      <c r="O30" s="1133"/>
      <c r="P30" s="1134"/>
      <c r="Q30" s="1138">
        <v>263</v>
      </c>
      <c r="R30" s="1139"/>
      <c r="S30" s="1139"/>
      <c r="T30" s="1139"/>
      <c r="U30" s="1139"/>
      <c r="V30" s="1139">
        <v>263</v>
      </c>
      <c r="W30" s="1139"/>
      <c r="X30" s="1139"/>
      <c r="Y30" s="1139"/>
      <c r="Z30" s="1139"/>
      <c r="AA30" s="1139">
        <v>0</v>
      </c>
      <c r="AB30" s="1139"/>
      <c r="AC30" s="1139"/>
      <c r="AD30" s="1139"/>
      <c r="AE30" s="1140"/>
      <c r="AF30" s="1114">
        <v>0</v>
      </c>
      <c r="AG30" s="1115"/>
      <c r="AH30" s="1115"/>
      <c r="AI30" s="1115"/>
      <c r="AJ30" s="1116"/>
      <c r="AK30" s="1075">
        <v>79</v>
      </c>
      <c r="AL30" s="1066"/>
      <c r="AM30" s="1066"/>
      <c r="AN30" s="1066"/>
      <c r="AO30" s="1066"/>
      <c r="AP30" s="1066" t="s">
        <v>583</v>
      </c>
      <c r="AQ30" s="1066"/>
      <c r="AR30" s="1066"/>
      <c r="AS30" s="1066"/>
      <c r="AT30" s="1066"/>
      <c r="AU30" s="1066" t="s">
        <v>583</v>
      </c>
      <c r="AV30" s="1066"/>
      <c r="AW30" s="1066"/>
      <c r="AX30" s="1066"/>
      <c r="AY30" s="1066"/>
      <c r="AZ30" s="1137" t="s">
        <v>583</v>
      </c>
      <c r="BA30" s="1137"/>
      <c r="BB30" s="1137"/>
      <c r="BC30" s="1137"/>
      <c r="BD30" s="1137"/>
      <c r="BE30" s="1127"/>
      <c r="BF30" s="1127"/>
      <c r="BG30" s="1127"/>
      <c r="BH30" s="1127"/>
      <c r="BI30" s="1128"/>
      <c r="BJ30" s="254"/>
      <c r="BK30" s="254"/>
      <c r="BL30" s="254"/>
      <c r="BM30" s="254"/>
      <c r="BN30" s="254"/>
      <c r="BO30" s="267"/>
      <c r="BP30" s="267"/>
      <c r="BQ30" s="264">
        <v>24</v>
      </c>
      <c r="BR30" s="265"/>
      <c r="BS30" s="1109"/>
      <c r="BT30" s="1110"/>
      <c r="BU30" s="1110"/>
      <c r="BV30" s="1110"/>
      <c r="BW30" s="1110"/>
      <c r="BX30" s="1110"/>
      <c r="BY30" s="1110"/>
      <c r="BZ30" s="1110"/>
      <c r="CA30" s="1110"/>
      <c r="CB30" s="1110"/>
      <c r="CC30" s="1110"/>
      <c r="CD30" s="1110"/>
      <c r="CE30" s="1110"/>
      <c r="CF30" s="1110"/>
      <c r="CG30" s="1111"/>
      <c r="CH30" s="1084"/>
      <c r="CI30" s="1085"/>
      <c r="CJ30" s="1085"/>
      <c r="CK30" s="1085"/>
      <c r="CL30" s="1086"/>
      <c r="CM30" s="1084"/>
      <c r="CN30" s="1085"/>
      <c r="CO30" s="1085"/>
      <c r="CP30" s="1085"/>
      <c r="CQ30" s="1086"/>
      <c r="CR30" s="1084"/>
      <c r="CS30" s="1085"/>
      <c r="CT30" s="1085"/>
      <c r="CU30" s="1085"/>
      <c r="CV30" s="1086"/>
      <c r="CW30" s="1084"/>
      <c r="CX30" s="1085"/>
      <c r="CY30" s="1085"/>
      <c r="CZ30" s="1085"/>
      <c r="DA30" s="1086"/>
      <c r="DB30" s="1084"/>
      <c r="DC30" s="1085"/>
      <c r="DD30" s="1085"/>
      <c r="DE30" s="1085"/>
      <c r="DF30" s="1086"/>
      <c r="DG30" s="1084"/>
      <c r="DH30" s="1085"/>
      <c r="DI30" s="1085"/>
      <c r="DJ30" s="1085"/>
      <c r="DK30" s="1086"/>
      <c r="DL30" s="1084"/>
      <c r="DM30" s="1085"/>
      <c r="DN30" s="1085"/>
      <c r="DO30" s="1085"/>
      <c r="DP30" s="1086"/>
      <c r="DQ30" s="1084"/>
      <c r="DR30" s="1085"/>
      <c r="DS30" s="1085"/>
      <c r="DT30" s="1085"/>
      <c r="DU30" s="1086"/>
      <c r="DV30" s="1087"/>
      <c r="DW30" s="1088"/>
      <c r="DX30" s="1088"/>
      <c r="DY30" s="1088"/>
      <c r="DZ30" s="1089"/>
      <c r="EA30" s="248"/>
    </row>
    <row r="31" spans="1:131" s="249" customFormat="1" ht="26.25" customHeight="1" x14ac:dyDescent="0.15">
      <c r="A31" s="268">
        <v>4</v>
      </c>
      <c r="B31" s="1132" t="s">
        <v>406</v>
      </c>
      <c r="C31" s="1133"/>
      <c r="D31" s="1133"/>
      <c r="E31" s="1133"/>
      <c r="F31" s="1133"/>
      <c r="G31" s="1133"/>
      <c r="H31" s="1133"/>
      <c r="I31" s="1133"/>
      <c r="J31" s="1133"/>
      <c r="K31" s="1133"/>
      <c r="L31" s="1133"/>
      <c r="M31" s="1133"/>
      <c r="N31" s="1133"/>
      <c r="O31" s="1133"/>
      <c r="P31" s="1134"/>
      <c r="Q31" s="1138">
        <v>62</v>
      </c>
      <c r="R31" s="1139"/>
      <c r="S31" s="1139"/>
      <c r="T31" s="1139"/>
      <c r="U31" s="1139"/>
      <c r="V31" s="1139">
        <v>61</v>
      </c>
      <c r="W31" s="1139"/>
      <c r="X31" s="1139"/>
      <c r="Y31" s="1139"/>
      <c r="Z31" s="1139"/>
      <c r="AA31" s="1139">
        <v>0</v>
      </c>
      <c r="AB31" s="1139"/>
      <c r="AC31" s="1139"/>
      <c r="AD31" s="1139"/>
      <c r="AE31" s="1140"/>
      <c r="AF31" s="1114">
        <v>0</v>
      </c>
      <c r="AG31" s="1115"/>
      <c r="AH31" s="1115"/>
      <c r="AI31" s="1115"/>
      <c r="AJ31" s="1116"/>
      <c r="AK31" s="1075">
        <v>45</v>
      </c>
      <c r="AL31" s="1066"/>
      <c r="AM31" s="1066"/>
      <c r="AN31" s="1066"/>
      <c r="AO31" s="1066"/>
      <c r="AP31" s="1066">
        <v>497</v>
      </c>
      <c r="AQ31" s="1066"/>
      <c r="AR31" s="1066"/>
      <c r="AS31" s="1066"/>
      <c r="AT31" s="1066"/>
      <c r="AU31" s="1066" t="s">
        <v>583</v>
      </c>
      <c r="AV31" s="1066"/>
      <c r="AW31" s="1066"/>
      <c r="AX31" s="1066"/>
      <c r="AY31" s="1066"/>
      <c r="AZ31" s="1137" t="s">
        <v>583</v>
      </c>
      <c r="BA31" s="1137"/>
      <c r="BB31" s="1137"/>
      <c r="BC31" s="1137"/>
      <c r="BD31" s="1137"/>
      <c r="BE31" s="1127"/>
      <c r="BF31" s="1127"/>
      <c r="BG31" s="1127"/>
      <c r="BH31" s="1127"/>
      <c r="BI31" s="1128"/>
      <c r="BJ31" s="254"/>
      <c r="BK31" s="254"/>
      <c r="BL31" s="254"/>
      <c r="BM31" s="254"/>
      <c r="BN31" s="254"/>
      <c r="BO31" s="267"/>
      <c r="BP31" s="267"/>
      <c r="BQ31" s="264">
        <v>25</v>
      </c>
      <c r="BR31" s="265"/>
      <c r="BS31" s="1109"/>
      <c r="BT31" s="1110"/>
      <c r="BU31" s="1110"/>
      <c r="BV31" s="1110"/>
      <c r="BW31" s="1110"/>
      <c r="BX31" s="1110"/>
      <c r="BY31" s="1110"/>
      <c r="BZ31" s="1110"/>
      <c r="CA31" s="1110"/>
      <c r="CB31" s="1110"/>
      <c r="CC31" s="1110"/>
      <c r="CD31" s="1110"/>
      <c r="CE31" s="1110"/>
      <c r="CF31" s="1110"/>
      <c r="CG31" s="1111"/>
      <c r="CH31" s="1084"/>
      <c r="CI31" s="1085"/>
      <c r="CJ31" s="1085"/>
      <c r="CK31" s="1085"/>
      <c r="CL31" s="1086"/>
      <c r="CM31" s="1084"/>
      <c r="CN31" s="1085"/>
      <c r="CO31" s="1085"/>
      <c r="CP31" s="1085"/>
      <c r="CQ31" s="1086"/>
      <c r="CR31" s="1084"/>
      <c r="CS31" s="1085"/>
      <c r="CT31" s="1085"/>
      <c r="CU31" s="1085"/>
      <c r="CV31" s="1086"/>
      <c r="CW31" s="1084"/>
      <c r="CX31" s="1085"/>
      <c r="CY31" s="1085"/>
      <c r="CZ31" s="1085"/>
      <c r="DA31" s="1086"/>
      <c r="DB31" s="1084"/>
      <c r="DC31" s="1085"/>
      <c r="DD31" s="1085"/>
      <c r="DE31" s="1085"/>
      <c r="DF31" s="1086"/>
      <c r="DG31" s="1084"/>
      <c r="DH31" s="1085"/>
      <c r="DI31" s="1085"/>
      <c r="DJ31" s="1085"/>
      <c r="DK31" s="1086"/>
      <c r="DL31" s="1084"/>
      <c r="DM31" s="1085"/>
      <c r="DN31" s="1085"/>
      <c r="DO31" s="1085"/>
      <c r="DP31" s="1086"/>
      <c r="DQ31" s="1084"/>
      <c r="DR31" s="1085"/>
      <c r="DS31" s="1085"/>
      <c r="DT31" s="1085"/>
      <c r="DU31" s="1086"/>
      <c r="DV31" s="1087"/>
      <c r="DW31" s="1088"/>
      <c r="DX31" s="1088"/>
      <c r="DY31" s="1088"/>
      <c r="DZ31" s="1089"/>
      <c r="EA31" s="248"/>
    </row>
    <row r="32" spans="1:131" s="249" customFormat="1" ht="26.25" customHeight="1" x14ac:dyDescent="0.15">
      <c r="A32" s="268">
        <v>5</v>
      </c>
      <c r="B32" s="1132" t="s">
        <v>407</v>
      </c>
      <c r="C32" s="1133"/>
      <c r="D32" s="1133"/>
      <c r="E32" s="1133"/>
      <c r="F32" s="1133"/>
      <c r="G32" s="1133"/>
      <c r="H32" s="1133"/>
      <c r="I32" s="1133"/>
      <c r="J32" s="1133"/>
      <c r="K32" s="1133"/>
      <c r="L32" s="1133"/>
      <c r="M32" s="1133"/>
      <c r="N32" s="1133"/>
      <c r="O32" s="1133"/>
      <c r="P32" s="1134"/>
      <c r="Q32" s="1138">
        <v>597</v>
      </c>
      <c r="R32" s="1139"/>
      <c r="S32" s="1139"/>
      <c r="T32" s="1139"/>
      <c r="U32" s="1139"/>
      <c r="V32" s="1139">
        <v>505</v>
      </c>
      <c r="W32" s="1139"/>
      <c r="X32" s="1139"/>
      <c r="Y32" s="1139"/>
      <c r="Z32" s="1139"/>
      <c r="AA32" s="1139">
        <v>92</v>
      </c>
      <c r="AB32" s="1139"/>
      <c r="AC32" s="1139"/>
      <c r="AD32" s="1139"/>
      <c r="AE32" s="1140"/>
      <c r="AF32" s="1114">
        <v>1170</v>
      </c>
      <c r="AG32" s="1115"/>
      <c r="AH32" s="1115"/>
      <c r="AI32" s="1115"/>
      <c r="AJ32" s="1116"/>
      <c r="AK32" s="1075">
        <v>58</v>
      </c>
      <c r="AL32" s="1066"/>
      <c r="AM32" s="1066"/>
      <c r="AN32" s="1066"/>
      <c r="AO32" s="1066"/>
      <c r="AP32" s="1066">
        <v>1348</v>
      </c>
      <c r="AQ32" s="1066"/>
      <c r="AR32" s="1066"/>
      <c r="AS32" s="1066"/>
      <c r="AT32" s="1066"/>
      <c r="AU32" s="1066">
        <v>336</v>
      </c>
      <c r="AV32" s="1066"/>
      <c r="AW32" s="1066"/>
      <c r="AX32" s="1066"/>
      <c r="AY32" s="1066"/>
      <c r="AZ32" s="1137" t="s">
        <v>583</v>
      </c>
      <c r="BA32" s="1137"/>
      <c r="BB32" s="1137"/>
      <c r="BC32" s="1137"/>
      <c r="BD32" s="1137"/>
      <c r="BE32" s="1127" t="s">
        <v>408</v>
      </c>
      <c r="BF32" s="1127"/>
      <c r="BG32" s="1127"/>
      <c r="BH32" s="1127"/>
      <c r="BI32" s="1128"/>
      <c r="BJ32" s="254"/>
      <c r="BK32" s="254"/>
      <c r="BL32" s="254"/>
      <c r="BM32" s="254"/>
      <c r="BN32" s="254"/>
      <c r="BO32" s="267"/>
      <c r="BP32" s="267"/>
      <c r="BQ32" s="264">
        <v>26</v>
      </c>
      <c r="BR32" s="265"/>
      <c r="BS32" s="1109"/>
      <c r="BT32" s="1110"/>
      <c r="BU32" s="1110"/>
      <c r="BV32" s="1110"/>
      <c r="BW32" s="1110"/>
      <c r="BX32" s="1110"/>
      <c r="BY32" s="1110"/>
      <c r="BZ32" s="1110"/>
      <c r="CA32" s="1110"/>
      <c r="CB32" s="1110"/>
      <c r="CC32" s="1110"/>
      <c r="CD32" s="1110"/>
      <c r="CE32" s="1110"/>
      <c r="CF32" s="1110"/>
      <c r="CG32" s="1111"/>
      <c r="CH32" s="1084"/>
      <c r="CI32" s="1085"/>
      <c r="CJ32" s="1085"/>
      <c r="CK32" s="1085"/>
      <c r="CL32" s="1086"/>
      <c r="CM32" s="1084"/>
      <c r="CN32" s="1085"/>
      <c r="CO32" s="1085"/>
      <c r="CP32" s="1085"/>
      <c r="CQ32" s="1086"/>
      <c r="CR32" s="1084"/>
      <c r="CS32" s="1085"/>
      <c r="CT32" s="1085"/>
      <c r="CU32" s="1085"/>
      <c r="CV32" s="1086"/>
      <c r="CW32" s="1084"/>
      <c r="CX32" s="1085"/>
      <c r="CY32" s="1085"/>
      <c r="CZ32" s="1085"/>
      <c r="DA32" s="1086"/>
      <c r="DB32" s="1084"/>
      <c r="DC32" s="1085"/>
      <c r="DD32" s="1085"/>
      <c r="DE32" s="1085"/>
      <c r="DF32" s="1086"/>
      <c r="DG32" s="1084"/>
      <c r="DH32" s="1085"/>
      <c r="DI32" s="1085"/>
      <c r="DJ32" s="1085"/>
      <c r="DK32" s="1086"/>
      <c r="DL32" s="1084"/>
      <c r="DM32" s="1085"/>
      <c r="DN32" s="1085"/>
      <c r="DO32" s="1085"/>
      <c r="DP32" s="1086"/>
      <c r="DQ32" s="1084"/>
      <c r="DR32" s="1085"/>
      <c r="DS32" s="1085"/>
      <c r="DT32" s="1085"/>
      <c r="DU32" s="1086"/>
      <c r="DV32" s="1087"/>
      <c r="DW32" s="1088"/>
      <c r="DX32" s="1088"/>
      <c r="DY32" s="1088"/>
      <c r="DZ32" s="1089"/>
      <c r="EA32" s="248"/>
    </row>
    <row r="33" spans="1:131" s="249" customFormat="1" ht="26.25" customHeight="1" x14ac:dyDescent="0.15">
      <c r="A33" s="268">
        <v>6</v>
      </c>
      <c r="B33" s="1132" t="s">
        <v>409</v>
      </c>
      <c r="C33" s="1133"/>
      <c r="D33" s="1133"/>
      <c r="E33" s="1133"/>
      <c r="F33" s="1133"/>
      <c r="G33" s="1133"/>
      <c r="H33" s="1133"/>
      <c r="I33" s="1133"/>
      <c r="J33" s="1133"/>
      <c r="K33" s="1133"/>
      <c r="L33" s="1133"/>
      <c r="M33" s="1133"/>
      <c r="N33" s="1133"/>
      <c r="O33" s="1133"/>
      <c r="P33" s="1134"/>
      <c r="Q33" s="1138">
        <v>31</v>
      </c>
      <c r="R33" s="1139"/>
      <c r="S33" s="1139"/>
      <c r="T33" s="1139"/>
      <c r="U33" s="1139"/>
      <c r="V33" s="1139">
        <v>29</v>
      </c>
      <c r="W33" s="1139"/>
      <c r="X33" s="1139"/>
      <c r="Y33" s="1139"/>
      <c r="Z33" s="1139"/>
      <c r="AA33" s="1139">
        <v>2</v>
      </c>
      <c r="AB33" s="1139"/>
      <c r="AC33" s="1139"/>
      <c r="AD33" s="1139"/>
      <c r="AE33" s="1140"/>
      <c r="AF33" s="1114">
        <v>1</v>
      </c>
      <c r="AG33" s="1115"/>
      <c r="AH33" s="1115"/>
      <c r="AI33" s="1115"/>
      <c r="AJ33" s="1116"/>
      <c r="AK33" s="1075">
        <v>10</v>
      </c>
      <c r="AL33" s="1066"/>
      <c r="AM33" s="1066"/>
      <c r="AN33" s="1066"/>
      <c r="AO33" s="1066"/>
      <c r="AP33" s="1066">
        <v>7</v>
      </c>
      <c r="AQ33" s="1066"/>
      <c r="AR33" s="1066"/>
      <c r="AS33" s="1066"/>
      <c r="AT33" s="1066"/>
      <c r="AU33" s="1066">
        <v>3</v>
      </c>
      <c r="AV33" s="1066"/>
      <c r="AW33" s="1066"/>
      <c r="AX33" s="1066"/>
      <c r="AY33" s="1066"/>
      <c r="AZ33" s="1137" t="s">
        <v>583</v>
      </c>
      <c r="BA33" s="1137"/>
      <c r="BB33" s="1137"/>
      <c r="BC33" s="1137"/>
      <c r="BD33" s="1137"/>
      <c r="BE33" s="1127" t="s">
        <v>410</v>
      </c>
      <c r="BF33" s="1127"/>
      <c r="BG33" s="1127"/>
      <c r="BH33" s="1127"/>
      <c r="BI33" s="1128"/>
      <c r="BJ33" s="254"/>
      <c r="BK33" s="254"/>
      <c r="BL33" s="254"/>
      <c r="BM33" s="254"/>
      <c r="BN33" s="254"/>
      <c r="BO33" s="267"/>
      <c r="BP33" s="267"/>
      <c r="BQ33" s="264">
        <v>27</v>
      </c>
      <c r="BR33" s="265"/>
      <c r="BS33" s="1109"/>
      <c r="BT33" s="1110"/>
      <c r="BU33" s="1110"/>
      <c r="BV33" s="1110"/>
      <c r="BW33" s="1110"/>
      <c r="BX33" s="1110"/>
      <c r="BY33" s="1110"/>
      <c r="BZ33" s="1110"/>
      <c r="CA33" s="1110"/>
      <c r="CB33" s="1110"/>
      <c r="CC33" s="1110"/>
      <c r="CD33" s="1110"/>
      <c r="CE33" s="1110"/>
      <c r="CF33" s="1110"/>
      <c r="CG33" s="1111"/>
      <c r="CH33" s="1084"/>
      <c r="CI33" s="1085"/>
      <c r="CJ33" s="1085"/>
      <c r="CK33" s="1085"/>
      <c r="CL33" s="1086"/>
      <c r="CM33" s="1084"/>
      <c r="CN33" s="1085"/>
      <c r="CO33" s="1085"/>
      <c r="CP33" s="1085"/>
      <c r="CQ33" s="1086"/>
      <c r="CR33" s="1084"/>
      <c r="CS33" s="1085"/>
      <c r="CT33" s="1085"/>
      <c r="CU33" s="1085"/>
      <c r="CV33" s="1086"/>
      <c r="CW33" s="1084"/>
      <c r="CX33" s="1085"/>
      <c r="CY33" s="1085"/>
      <c r="CZ33" s="1085"/>
      <c r="DA33" s="1086"/>
      <c r="DB33" s="1084"/>
      <c r="DC33" s="1085"/>
      <c r="DD33" s="1085"/>
      <c r="DE33" s="1085"/>
      <c r="DF33" s="1086"/>
      <c r="DG33" s="1084"/>
      <c r="DH33" s="1085"/>
      <c r="DI33" s="1085"/>
      <c r="DJ33" s="1085"/>
      <c r="DK33" s="1086"/>
      <c r="DL33" s="1084"/>
      <c r="DM33" s="1085"/>
      <c r="DN33" s="1085"/>
      <c r="DO33" s="1085"/>
      <c r="DP33" s="1086"/>
      <c r="DQ33" s="1084"/>
      <c r="DR33" s="1085"/>
      <c r="DS33" s="1085"/>
      <c r="DT33" s="1085"/>
      <c r="DU33" s="1086"/>
      <c r="DV33" s="1087"/>
      <c r="DW33" s="1088"/>
      <c r="DX33" s="1088"/>
      <c r="DY33" s="1088"/>
      <c r="DZ33" s="1089"/>
      <c r="EA33" s="248"/>
    </row>
    <row r="34" spans="1:131" s="249" customFormat="1" ht="26.25" customHeight="1" x14ac:dyDescent="0.15">
      <c r="A34" s="268">
        <v>7</v>
      </c>
      <c r="B34" s="1132" t="s">
        <v>411</v>
      </c>
      <c r="C34" s="1133"/>
      <c r="D34" s="1133"/>
      <c r="E34" s="1133"/>
      <c r="F34" s="1133"/>
      <c r="G34" s="1133"/>
      <c r="H34" s="1133"/>
      <c r="I34" s="1133"/>
      <c r="J34" s="1133"/>
      <c r="K34" s="1133"/>
      <c r="L34" s="1133"/>
      <c r="M34" s="1133"/>
      <c r="N34" s="1133"/>
      <c r="O34" s="1133"/>
      <c r="P34" s="1134"/>
      <c r="Q34" s="1138">
        <v>1135</v>
      </c>
      <c r="R34" s="1139"/>
      <c r="S34" s="1139"/>
      <c r="T34" s="1139"/>
      <c r="U34" s="1139"/>
      <c r="V34" s="1139">
        <v>1049</v>
      </c>
      <c r="W34" s="1139"/>
      <c r="X34" s="1139"/>
      <c r="Y34" s="1139"/>
      <c r="Z34" s="1139"/>
      <c r="AA34" s="1139">
        <v>86</v>
      </c>
      <c r="AB34" s="1139"/>
      <c r="AC34" s="1139"/>
      <c r="AD34" s="1139"/>
      <c r="AE34" s="1140"/>
      <c r="AF34" s="1114">
        <v>62</v>
      </c>
      <c r="AG34" s="1115"/>
      <c r="AH34" s="1115"/>
      <c r="AI34" s="1115"/>
      <c r="AJ34" s="1116"/>
      <c r="AK34" s="1075">
        <v>439</v>
      </c>
      <c r="AL34" s="1066"/>
      <c r="AM34" s="1066"/>
      <c r="AN34" s="1066"/>
      <c r="AO34" s="1066"/>
      <c r="AP34" s="1066">
        <v>4521</v>
      </c>
      <c r="AQ34" s="1066"/>
      <c r="AR34" s="1066"/>
      <c r="AS34" s="1066"/>
      <c r="AT34" s="1066"/>
      <c r="AU34" s="1066">
        <v>4029</v>
      </c>
      <c r="AV34" s="1066"/>
      <c r="AW34" s="1066"/>
      <c r="AX34" s="1066"/>
      <c r="AY34" s="1066"/>
      <c r="AZ34" s="1137" t="s">
        <v>583</v>
      </c>
      <c r="BA34" s="1137"/>
      <c r="BB34" s="1137"/>
      <c r="BC34" s="1137"/>
      <c r="BD34" s="1137"/>
      <c r="BE34" s="1127" t="s">
        <v>412</v>
      </c>
      <c r="BF34" s="1127"/>
      <c r="BG34" s="1127"/>
      <c r="BH34" s="1127"/>
      <c r="BI34" s="1128"/>
      <c r="BJ34" s="254"/>
      <c r="BK34" s="254"/>
      <c r="BL34" s="254"/>
      <c r="BM34" s="254"/>
      <c r="BN34" s="254"/>
      <c r="BO34" s="267"/>
      <c r="BP34" s="267"/>
      <c r="BQ34" s="264">
        <v>28</v>
      </c>
      <c r="BR34" s="265"/>
      <c r="BS34" s="1109"/>
      <c r="BT34" s="1110"/>
      <c r="BU34" s="1110"/>
      <c r="BV34" s="1110"/>
      <c r="BW34" s="1110"/>
      <c r="BX34" s="1110"/>
      <c r="BY34" s="1110"/>
      <c r="BZ34" s="1110"/>
      <c r="CA34" s="1110"/>
      <c r="CB34" s="1110"/>
      <c r="CC34" s="1110"/>
      <c r="CD34" s="1110"/>
      <c r="CE34" s="1110"/>
      <c r="CF34" s="1110"/>
      <c r="CG34" s="1111"/>
      <c r="CH34" s="1084"/>
      <c r="CI34" s="1085"/>
      <c r="CJ34" s="1085"/>
      <c r="CK34" s="1085"/>
      <c r="CL34" s="1086"/>
      <c r="CM34" s="1084"/>
      <c r="CN34" s="1085"/>
      <c r="CO34" s="1085"/>
      <c r="CP34" s="1085"/>
      <c r="CQ34" s="1086"/>
      <c r="CR34" s="1084"/>
      <c r="CS34" s="1085"/>
      <c r="CT34" s="1085"/>
      <c r="CU34" s="1085"/>
      <c r="CV34" s="1086"/>
      <c r="CW34" s="1084"/>
      <c r="CX34" s="1085"/>
      <c r="CY34" s="1085"/>
      <c r="CZ34" s="1085"/>
      <c r="DA34" s="1086"/>
      <c r="DB34" s="1084"/>
      <c r="DC34" s="1085"/>
      <c r="DD34" s="1085"/>
      <c r="DE34" s="1085"/>
      <c r="DF34" s="1086"/>
      <c r="DG34" s="1084"/>
      <c r="DH34" s="1085"/>
      <c r="DI34" s="1085"/>
      <c r="DJ34" s="1085"/>
      <c r="DK34" s="1086"/>
      <c r="DL34" s="1084"/>
      <c r="DM34" s="1085"/>
      <c r="DN34" s="1085"/>
      <c r="DO34" s="1085"/>
      <c r="DP34" s="1086"/>
      <c r="DQ34" s="1084"/>
      <c r="DR34" s="1085"/>
      <c r="DS34" s="1085"/>
      <c r="DT34" s="1085"/>
      <c r="DU34" s="1086"/>
      <c r="DV34" s="1087"/>
      <c r="DW34" s="1088"/>
      <c r="DX34" s="1088"/>
      <c r="DY34" s="1088"/>
      <c r="DZ34" s="1089"/>
      <c r="EA34" s="248"/>
    </row>
    <row r="35" spans="1:131" s="249" customFormat="1" ht="26.25" customHeight="1" x14ac:dyDescent="0.15">
      <c r="A35" s="268">
        <v>8</v>
      </c>
      <c r="B35" s="1132" t="s">
        <v>413</v>
      </c>
      <c r="C35" s="1133"/>
      <c r="D35" s="1133"/>
      <c r="E35" s="1133"/>
      <c r="F35" s="1133"/>
      <c r="G35" s="1133"/>
      <c r="H35" s="1133"/>
      <c r="I35" s="1133"/>
      <c r="J35" s="1133"/>
      <c r="K35" s="1133"/>
      <c r="L35" s="1133"/>
      <c r="M35" s="1133"/>
      <c r="N35" s="1133"/>
      <c r="O35" s="1133"/>
      <c r="P35" s="1134"/>
      <c r="Q35" s="1138">
        <v>362</v>
      </c>
      <c r="R35" s="1139"/>
      <c r="S35" s="1139"/>
      <c r="T35" s="1139"/>
      <c r="U35" s="1139"/>
      <c r="V35" s="1139">
        <v>328</v>
      </c>
      <c r="W35" s="1139"/>
      <c r="X35" s="1139"/>
      <c r="Y35" s="1139"/>
      <c r="Z35" s="1139"/>
      <c r="AA35" s="1139">
        <v>34</v>
      </c>
      <c r="AB35" s="1139"/>
      <c r="AC35" s="1139"/>
      <c r="AD35" s="1139"/>
      <c r="AE35" s="1140"/>
      <c r="AF35" s="1114">
        <v>27</v>
      </c>
      <c r="AG35" s="1115"/>
      <c r="AH35" s="1115"/>
      <c r="AI35" s="1115"/>
      <c r="AJ35" s="1116"/>
      <c r="AK35" s="1075">
        <v>140</v>
      </c>
      <c r="AL35" s="1066"/>
      <c r="AM35" s="1066"/>
      <c r="AN35" s="1066"/>
      <c r="AO35" s="1066"/>
      <c r="AP35" s="1066">
        <v>1202</v>
      </c>
      <c r="AQ35" s="1066"/>
      <c r="AR35" s="1066"/>
      <c r="AS35" s="1066"/>
      <c r="AT35" s="1066"/>
      <c r="AU35" s="1066">
        <v>1113</v>
      </c>
      <c r="AV35" s="1066"/>
      <c r="AW35" s="1066"/>
      <c r="AX35" s="1066"/>
      <c r="AY35" s="1066"/>
      <c r="AZ35" s="1137" t="s">
        <v>583</v>
      </c>
      <c r="BA35" s="1137"/>
      <c r="BB35" s="1137"/>
      <c r="BC35" s="1137"/>
      <c r="BD35" s="1137"/>
      <c r="BE35" s="1127" t="s">
        <v>414</v>
      </c>
      <c r="BF35" s="1127"/>
      <c r="BG35" s="1127"/>
      <c r="BH35" s="1127"/>
      <c r="BI35" s="1128"/>
      <c r="BJ35" s="254"/>
      <c r="BK35" s="254"/>
      <c r="BL35" s="254"/>
      <c r="BM35" s="254"/>
      <c r="BN35" s="254"/>
      <c r="BO35" s="267"/>
      <c r="BP35" s="267"/>
      <c r="BQ35" s="264">
        <v>29</v>
      </c>
      <c r="BR35" s="265"/>
      <c r="BS35" s="1109"/>
      <c r="BT35" s="1110"/>
      <c r="BU35" s="1110"/>
      <c r="BV35" s="1110"/>
      <c r="BW35" s="1110"/>
      <c r="BX35" s="1110"/>
      <c r="BY35" s="1110"/>
      <c r="BZ35" s="1110"/>
      <c r="CA35" s="1110"/>
      <c r="CB35" s="1110"/>
      <c r="CC35" s="1110"/>
      <c r="CD35" s="1110"/>
      <c r="CE35" s="1110"/>
      <c r="CF35" s="1110"/>
      <c r="CG35" s="1111"/>
      <c r="CH35" s="1084"/>
      <c r="CI35" s="1085"/>
      <c r="CJ35" s="1085"/>
      <c r="CK35" s="1085"/>
      <c r="CL35" s="1086"/>
      <c r="CM35" s="1084"/>
      <c r="CN35" s="1085"/>
      <c r="CO35" s="1085"/>
      <c r="CP35" s="1085"/>
      <c r="CQ35" s="1086"/>
      <c r="CR35" s="1084"/>
      <c r="CS35" s="1085"/>
      <c r="CT35" s="1085"/>
      <c r="CU35" s="1085"/>
      <c r="CV35" s="1086"/>
      <c r="CW35" s="1084"/>
      <c r="CX35" s="1085"/>
      <c r="CY35" s="1085"/>
      <c r="CZ35" s="1085"/>
      <c r="DA35" s="1086"/>
      <c r="DB35" s="1084"/>
      <c r="DC35" s="1085"/>
      <c r="DD35" s="1085"/>
      <c r="DE35" s="1085"/>
      <c r="DF35" s="1086"/>
      <c r="DG35" s="1084"/>
      <c r="DH35" s="1085"/>
      <c r="DI35" s="1085"/>
      <c r="DJ35" s="1085"/>
      <c r="DK35" s="1086"/>
      <c r="DL35" s="1084"/>
      <c r="DM35" s="1085"/>
      <c r="DN35" s="1085"/>
      <c r="DO35" s="1085"/>
      <c r="DP35" s="1086"/>
      <c r="DQ35" s="1084"/>
      <c r="DR35" s="1085"/>
      <c r="DS35" s="1085"/>
      <c r="DT35" s="1085"/>
      <c r="DU35" s="1086"/>
      <c r="DV35" s="1087"/>
      <c r="DW35" s="1088"/>
      <c r="DX35" s="1088"/>
      <c r="DY35" s="1088"/>
      <c r="DZ35" s="1089"/>
      <c r="EA35" s="248"/>
    </row>
    <row r="36" spans="1:131" s="249" customFormat="1" ht="26.25" customHeight="1" x14ac:dyDescent="0.15">
      <c r="A36" s="268">
        <v>9</v>
      </c>
      <c r="B36" s="1132" t="s">
        <v>415</v>
      </c>
      <c r="C36" s="1133"/>
      <c r="D36" s="1133"/>
      <c r="E36" s="1133"/>
      <c r="F36" s="1133"/>
      <c r="G36" s="1133"/>
      <c r="H36" s="1133"/>
      <c r="I36" s="1133"/>
      <c r="J36" s="1133"/>
      <c r="K36" s="1133"/>
      <c r="L36" s="1133"/>
      <c r="M36" s="1133"/>
      <c r="N36" s="1133"/>
      <c r="O36" s="1133"/>
      <c r="P36" s="1134"/>
      <c r="Q36" s="1138">
        <v>281</v>
      </c>
      <c r="R36" s="1139"/>
      <c r="S36" s="1139"/>
      <c r="T36" s="1139"/>
      <c r="U36" s="1139"/>
      <c r="V36" s="1139">
        <v>260</v>
      </c>
      <c r="W36" s="1139"/>
      <c r="X36" s="1139"/>
      <c r="Y36" s="1139"/>
      <c r="Z36" s="1139"/>
      <c r="AA36" s="1139">
        <v>21</v>
      </c>
      <c r="AB36" s="1139"/>
      <c r="AC36" s="1139"/>
      <c r="AD36" s="1139"/>
      <c r="AE36" s="1140"/>
      <c r="AF36" s="1114">
        <v>21</v>
      </c>
      <c r="AG36" s="1115"/>
      <c r="AH36" s="1115"/>
      <c r="AI36" s="1115"/>
      <c r="AJ36" s="1116"/>
      <c r="AK36" s="1075">
        <v>205</v>
      </c>
      <c r="AL36" s="1066"/>
      <c r="AM36" s="1066"/>
      <c r="AN36" s="1066"/>
      <c r="AO36" s="1066"/>
      <c r="AP36" s="1066">
        <v>1273</v>
      </c>
      <c r="AQ36" s="1066"/>
      <c r="AR36" s="1066"/>
      <c r="AS36" s="1066"/>
      <c r="AT36" s="1066"/>
      <c r="AU36" s="1066">
        <v>1264</v>
      </c>
      <c r="AV36" s="1066"/>
      <c r="AW36" s="1066"/>
      <c r="AX36" s="1066"/>
      <c r="AY36" s="1066"/>
      <c r="AZ36" s="1137" t="s">
        <v>583</v>
      </c>
      <c r="BA36" s="1137"/>
      <c r="BB36" s="1137"/>
      <c r="BC36" s="1137"/>
      <c r="BD36" s="1137"/>
      <c r="BE36" s="1127" t="s">
        <v>410</v>
      </c>
      <c r="BF36" s="1127"/>
      <c r="BG36" s="1127"/>
      <c r="BH36" s="1127"/>
      <c r="BI36" s="1128"/>
      <c r="BJ36" s="254"/>
      <c r="BK36" s="254"/>
      <c r="BL36" s="254"/>
      <c r="BM36" s="254"/>
      <c r="BN36" s="254"/>
      <c r="BO36" s="267"/>
      <c r="BP36" s="267"/>
      <c r="BQ36" s="264">
        <v>30</v>
      </c>
      <c r="BR36" s="265"/>
      <c r="BS36" s="1109"/>
      <c r="BT36" s="1110"/>
      <c r="BU36" s="1110"/>
      <c r="BV36" s="1110"/>
      <c r="BW36" s="1110"/>
      <c r="BX36" s="1110"/>
      <c r="BY36" s="1110"/>
      <c r="BZ36" s="1110"/>
      <c r="CA36" s="1110"/>
      <c r="CB36" s="1110"/>
      <c r="CC36" s="1110"/>
      <c r="CD36" s="1110"/>
      <c r="CE36" s="1110"/>
      <c r="CF36" s="1110"/>
      <c r="CG36" s="1111"/>
      <c r="CH36" s="1084"/>
      <c r="CI36" s="1085"/>
      <c r="CJ36" s="1085"/>
      <c r="CK36" s="1085"/>
      <c r="CL36" s="1086"/>
      <c r="CM36" s="1084"/>
      <c r="CN36" s="1085"/>
      <c r="CO36" s="1085"/>
      <c r="CP36" s="1085"/>
      <c r="CQ36" s="1086"/>
      <c r="CR36" s="1084"/>
      <c r="CS36" s="1085"/>
      <c r="CT36" s="1085"/>
      <c r="CU36" s="1085"/>
      <c r="CV36" s="1086"/>
      <c r="CW36" s="1084"/>
      <c r="CX36" s="1085"/>
      <c r="CY36" s="1085"/>
      <c r="CZ36" s="1085"/>
      <c r="DA36" s="1086"/>
      <c r="DB36" s="1084"/>
      <c r="DC36" s="1085"/>
      <c r="DD36" s="1085"/>
      <c r="DE36" s="1085"/>
      <c r="DF36" s="1086"/>
      <c r="DG36" s="1084"/>
      <c r="DH36" s="1085"/>
      <c r="DI36" s="1085"/>
      <c r="DJ36" s="1085"/>
      <c r="DK36" s="1086"/>
      <c r="DL36" s="1084"/>
      <c r="DM36" s="1085"/>
      <c r="DN36" s="1085"/>
      <c r="DO36" s="1085"/>
      <c r="DP36" s="1086"/>
      <c r="DQ36" s="1084"/>
      <c r="DR36" s="1085"/>
      <c r="DS36" s="1085"/>
      <c r="DT36" s="1085"/>
      <c r="DU36" s="1086"/>
      <c r="DV36" s="1087"/>
      <c r="DW36" s="1088"/>
      <c r="DX36" s="1088"/>
      <c r="DY36" s="1088"/>
      <c r="DZ36" s="1089"/>
      <c r="EA36" s="248"/>
    </row>
    <row r="37" spans="1:131" s="249" customFormat="1" ht="26.25" customHeight="1" x14ac:dyDescent="0.15">
      <c r="A37" s="268">
        <v>10</v>
      </c>
      <c r="B37" s="1132"/>
      <c r="C37" s="1133"/>
      <c r="D37" s="1133"/>
      <c r="E37" s="1133"/>
      <c r="F37" s="1133"/>
      <c r="G37" s="1133"/>
      <c r="H37" s="1133"/>
      <c r="I37" s="1133"/>
      <c r="J37" s="1133"/>
      <c r="K37" s="1133"/>
      <c r="L37" s="1133"/>
      <c r="M37" s="1133"/>
      <c r="N37" s="1133"/>
      <c r="O37" s="1133"/>
      <c r="P37" s="1134"/>
      <c r="Q37" s="1138"/>
      <c r="R37" s="1139"/>
      <c r="S37" s="1139"/>
      <c r="T37" s="1139"/>
      <c r="U37" s="1139"/>
      <c r="V37" s="1139"/>
      <c r="W37" s="1139"/>
      <c r="X37" s="1139"/>
      <c r="Y37" s="1139"/>
      <c r="Z37" s="1139"/>
      <c r="AA37" s="1139"/>
      <c r="AB37" s="1139"/>
      <c r="AC37" s="1139"/>
      <c r="AD37" s="1139"/>
      <c r="AE37" s="1140"/>
      <c r="AF37" s="1114"/>
      <c r="AG37" s="1115"/>
      <c r="AH37" s="1115"/>
      <c r="AI37" s="1115"/>
      <c r="AJ37" s="1116"/>
      <c r="AK37" s="1075"/>
      <c r="AL37" s="1066"/>
      <c r="AM37" s="1066"/>
      <c r="AN37" s="1066"/>
      <c r="AO37" s="1066"/>
      <c r="AP37" s="1066"/>
      <c r="AQ37" s="1066"/>
      <c r="AR37" s="1066"/>
      <c r="AS37" s="1066"/>
      <c r="AT37" s="1066"/>
      <c r="AU37" s="1066"/>
      <c r="AV37" s="1066"/>
      <c r="AW37" s="1066"/>
      <c r="AX37" s="1066"/>
      <c r="AY37" s="1066"/>
      <c r="AZ37" s="1137"/>
      <c r="BA37" s="1137"/>
      <c r="BB37" s="1137"/>
      <c r="BC37" s="1137"/>
      <c r="BD37" s="1137"/>
      <c r="BE37" s="1127"/>
      <c r="BF37" s="1127"/>
      <c r="BG37" s="1127"/>
      <c r="BH37" s="1127"/>
      <c r="BI37" s="1128"/>
      <c r="BJ37" s="254"/>
      <c r="BK37" s="254"/>
      <c r="BL37" s="254"/>
      <c r="BM37" s="254"/>
      <c r="BN37" s="254"/>
      <c r="BO37" s="267"/>
      <c r="BP37" s="267"/>
      <c r="BQ37" s="264">
        <v>31</v>
      </c>
      <c r="BR37" s="265"/>
      <c r="BS37" s="1109"/>
      <c r="BT37" s="1110"/>
      <c r="BU37" s="1110"/>
      <c r="BV37" s="1110"/>
      <c r="BW37" s="1110"/>
      <c r="BX37" s="1110"/>
      <c r="BY37" s="1110"/>
      <c r="BZ37" s="1110"/>
      <c r="CA37" s="1110"/>
      <c r="CB37" s="1110"/>
      <c r="CC37" s="1110"/>
      <c r="CD37" s="1110"/>
      <c r="CE37" s="1110"/>
      <c r="CF37" s="1110"/>
      <c r="CG37" s="1111"/>
      <c r="CH37" s="1084"/>
      <c r="CI37" s="1085"/>
      <c r="CJ37" s="1085"/>
      <c r="CK37" s="1085"/>
      <c r="CL37" s="1086"/>
      <c r="CM37" s="1084"/>
      <c r="CN37" s="1085"/>
      <c r="CO37" s="1085"/>
      <c r="CP37" s="1085"/>
      <c r="CQ37" s="1086"/>
      <c r="CR37" s="1084"/>
      <c r="CS37" s="1085"/>
      <c r="CT37" s="1085"/>
      <c r="CU37" s="1085"/>
      <c r="CV37" s="1086"/>
      <c r="CW37" s="1084"/>
      <c r="CX37" s="1085"/>
      <c r="CY37" s="1085"/>
      <c r="CZ37" s="1085"/>
      <c r="DA37" s="1086"/>
      <c r="DB37" s="1084"/>
      <c r="DC37" s="1085"/>
      <c r="DD37" s="1085"/>
      <c r="DE37" s="1085"/>
      <c r="DF37" s="1086"/>
      <c r="DG37" s="1084"/>
      <c r="DH37" s="1085"/>
      <c r="DI37" s="1085"/>
      <c r="DJ37" s="1085"/>
      <c r="DK37" s="1086"/>
      <c r="DL37" s="1084"/>
      <c r="DM37" s="1085"/>
      <c r="DN37" s="1085"/>
      <c r="DO37" s="1085"/>
      <c r="DP37" s="1086"/>
      <c r="DQ37" s="1084"/>
      <c r="DR37" s="1085"/>
      <c r="DS37" s="1085"/>
      <c r="DT37" s="1085"/>
      <c r="DU37" s="1086"/>
      <c r="DV37" s="1087"/>
      <c r="DW37" s="1088"/>
      <c r="DX37" s="1088"/>
      <c r="DY37" s="1088"/>
      <c r="DZ37" s="1089"/>
      <c r="EA37" s="248"/>
    </row>
    <row r="38" spans="1:131" s="249" customFormat="1" ht="26.25" customHeight="1" x14ac:dyDescent="0.15">
      <c r="A38" s="268">
        <v>11</v>
      </c>
      <c r="B38" s="1132"/>
      <c r="C38" s="1133"/>
      <c r="D38" s="1133"/>
      <c r="E38" s="1133"/>
      <c r="F38" s="1133"/>
      <c r="G38" s="1133"/>
      <c r="H38" s="1133"/>
      <c r="I38" s="1133"/>
      <c r="J38" s="1133"/>
      <c r="K38" s="1133"/>
      <c r="L38" s="1133"/>
      <c r="M38" s="1133"/>
      <c r="N38" s="1133"/>
      <c r="O38" s="1133"/>
      <c r="P38" s="1134"/>
      <c r="Q38" s="1138"/>
      <c r="R38" s="1139"/>
      <c r="S38" s="1139"/>
      <c r="T38" s="1139"/>
      <c r="U38" s="1139"/>
      <c r="V38" s="1139"/>
      <c r="W38" s="1139"/>
      <c r="X38" s="1139"/>
      <c r="Y38" s="1139"/>
      <c r="Z38" s="1139"/>
      <c r="AA38" s="1139"/>
      <c r="AB38" s="1139"/>
      <c r="AC38" s="1139"/>
      <c r="AD38" s="1139"/>
      <c r="AE38" s="1140"/>
      <c r="AF38" s="1114"/>
      <c r="AG38" s="1115"/>
      <c r="AH38" s="1115"/>
      <c r="AI38" s="1115"/>
      <c r="AJ38" s="1116"/>
      <c r="AK38" s="1075"/>
      <c r="AL38" s="1066"/>
      <c r="AM38" s="1066"/>
      <c r="AN38" s="1066"/>
      <c r="AO38" s="1066"/>
      <c r="AP38" s="1066"/>
      <c r="AQ38" s="1066"/>
      <c r="AR38" s="1066"/>
      <c r="AS38" s="1066"/>
      <c r="AT38" s="1066"/>
      <c r="AU38" s="1066"/>
      <c r="AV38" s="1066"/>
      <c r="AW38" s="1066"/>
      <c r="AX38" s="1066"/>
      <c r="AY38" s="1066"/>
      <c r="AZ38" s="1137"/>
      <c r="BA38" s="1137"/>
      <c r="BB38" s="1137"/>
      <c r="BC38" s="1137"/>
      <c r="BD38" s="1137"/>
      <c r="BE38" s="1127"/>
      <c r="BF38" s="1127"/>
      <c r="BG38" s="1127"/>
      <c r="BH38" s="1127"/>
      <c r="BI38" s="1128"/>
      <c r="BJ38" s="254"/>
      <c r="BK38" s="254"/>
      <c r="BL38" s="254"/>
      <c r="BM38" s="254"/>
      <c r="BN38" s="254"/>
      <c r="BO38" s="267"/>
      <c r="BP38" s="267"/>
      <c r="BQ38" s="264">
        <v>32</v>
      </c>
      <c r="BR38" s="265"/>
      <c r="BS38" s="1109"/>
      <c r="BT38" s="1110"/>
      <c r="BU38" s="1110"/>
      <c r="BV38" s="1110"/>
      <c r="BW38" s="1110"/>
      <c r="BX38" s="1110"/>
      <c r="BY38" s="1110"/>
      <c r="BZ38" s="1110"/>
      <c r="CA38" s="1110"/>
      <c r="CB38" s="1110"/>
      <c r="CC38" s="1110"/>
      <c r="CD38" s="1110"/>
      <c r="CE38" s="1110"/>
      <c r="CF38" s="1110"/>
      <c r="CG38" s="1111"/>
      <c r="CH38" s="1084"/>
      <c r="CI38" s="1085"/>
      <c r="CJ38" s="1085"/>
      <c r="CK38" s="1085"/>
      <c r="CL38" s="1086"/>
      <c r="CM38" s="1084"/>
      <c r="CN38" s="1085"/>
      <c r="CO38" s="1085"/>
      <c r="CP38" s="1085"/>
      <c r="CQ38" s="1086"/>
      <c r="CR38" s="1084"/>
      <c r="CS38" s="1085"/>
      <c r="CT38" s="1085"/>
      <c r="CU38" s="1085"/>
      <c r="CV38" s="1086"/>
      <c r="CW38" s="1084"/>
      <c r="CX38" s="1085"/>
      <c r="CY38" s="1085"/>
      <c r="CZ38" s="1085"/>
      <c r="DA38" s="1086"/>
      <c r="DB38" s="1084"/>
      <c r="DC38" s="1085"/>
      <c r="DD38" s="1085"/>
      <c r="DE38" s="1085"/>
      <c r="DF38" s="1086"/>
      <c r="DG38" s="1084"/>
      <c r="DH38" s="1085"/>
      <c r="DI38" s="1085"/>
      <c r="DJ38" s="1085"/>
      <c r="DK38" s="1086"/>
      <c r="DL38" s="1084"/>
      <c r="DM38" s="1085"/>
      <c r="DN38" s="1085"/>
      <c r="DO38" s="1085"/>
      <c r="DP38" s="1086"/>
      <c r="DQ38" s="1084"/>
      <c r="DR38" s="1085"/>
      <c r="DS38" s="1085"/>
      <c r="DT38" s="1085"/>
      <c r="DU38" s="1086"/>
      <c r="DV38" s="1087"/>
      <c r="DW38" s="1088"/>
      <c r="DX38" s="1088"/>
      <c r="DY38" s="1088"/>
      <c r="DZ38" s="1089"/>
      <c r="EA38" s="248"/>
    </row>
    <row r="39" spans="1:131" s="249" customFormat="1" ht="26.25" customHeight="1" x14ac:dyDescent="0.15">
      <c r="A39" s="268">
        <v>12</v>
      </c>
      <c r="B39" s="1132"/>
      <c r="C39" s="1133"/>
      <c r="D39" s="1133"/>
      <c r="E39" s="1133"/>
      <c r="F39" s="1133"/>
      <c r="G39" s="1133"/>
      <c r="H39" s="1133"/>
      <c r="I39" s="1133"/>
      <c r="J39" s="1133"/>
      <c r="K39" s="1133"/>
      <c r="L39" s="1133"/>
      <c r="M39" s="1133"/>
      <c r="N39" s="1133"/>
      <c r="O39" s="1133"/>
      <c r="P39" s="1134"/>
      <c r="Q39" s="1138"/>
      <c r="R39" s="1139"/>
      <c r="S39" s="1139"/>
      <c r="T39" s="1139"/>
      <c r="U39" s="1139"/>
      <c r="V39" s="1139"/>
      <c r="W39" s="1139"/>
      <c r="X39" s="1139"/>
      <c r="Y39" s="1139"/>
      <c r="Z39" s="1139"/>
      <c r="AA39" s="1139"/>
      <c r="AB39" s="1139"/>
      <c r="AC39" s="1139"/>
      <c r="AD39" s="1139"/>
      <c r="AE39" s="1140"/>
      <c r="AF39" s="1114"/>
      <c r="AG39" s="1115"/>
      <c r="AH39" s="1115"/>
      <c r="AI39" s="1115"/>
      <c r="AJ39" s="1116"/>
      <c r="AK39" s="1075"/>
      <c r="AL39" s="1066"/>
      <c r="AM39" s="1066"/>
      <c r="AN39" s="1066"/>
      <c r="AO39" s="1066"/>
      <c r="AP39" s="1066"/>
      <c r="AQ39" s="1066"/>
      <c r="AR39" s="1066"/>
      <c r="AS39" s="1066"/>
      <c r="AT39" s="1066"/>
      <c r="AU39" s="1066"/>
      <c r="AV39" s="1066"/>
      <c r="AW39" s="1066"/>
      <c r="AX39" s="1066"/>
      <c r="AY39" s="1066"/>
      <c r="AZ39" s="1137"/>
      <c r="BA39" s="1137"/>
      <c r="BB39" s="1137"/>
      <c r="BC39" s="1137"/>
      <c r="BD39" s="1137"/>
      <c r="BE39" s="1127"/>
      <c r="BF39" s="1127"/>
      <c r="BG39" s="1127"/>
      <c r="BH39" s="1127"/>
      <c r="BI39" s="1128"/>
      <c r="BJ39" s="254"/>
      <c r="BK39" s="254"/>
      <c r="BL39" s="254"/>
      <c r="BM39" s="254"/>
      <c r="BN39" s="254"/>
      <c r="BO39" s="267"/>
      <c r="BP39" s="267"/>
      <c r="BQ39" s="264">
        <v>33</v>
      </c>
      <c r="BR39" s="265"/>
      <c r="BS39" s="1109"/>
      <c r="BT39" s="1110"/>
      <c r="BU39" s="1110"/>
      <c r="BV39" s="1110"/>
      <c r="BW39" s="1110"/>
      <c r="BX39" s="1110"/>
      <c r="BY39" s="1110"/>
      <c r="BZ39" s="1110"/>
      <c r="CA39" s="1110"/>
      <c r="CB39" s="1110"/>
      <c r="CC39" s="1110"/>
      <c r="CD39" s="1110"/>
      <c r="CE39" s="1110"/>
      <c r="CF39" s="1110"/>
      <c r="CG39" s="1111"/>
      <c r="CH39" s="1084"/>
      <c r="CI39" s="1085"/>
      <c r="CJ39" s="1085"/>
      <c r="CK39" s="1085"/>
      <c r="CL39" s="1086"/>
      <c r="CM39" s="1084"/>
      <c r="CN39" s="1085"/>
      <c r="CO39" s="1085"/>
      <c r="CP39" s="1085"/>
      <c r="CQ39" s="1086"/>
      <c r="CR39" s="1084"/>
      <c r="CS39" s="1085"/>
      <c r="CT39" s="1085"/>
      <c r="CU39" s="1085"/>
      <c r="CV39" s="1086"/>
      <c r="CW39" s="1084"/>
      <c r="CX39" s="1085"/>
      <c r="CY39" s="1085"/>
      <c r="CZ39" s="1085"/>
      <c r="DA39" s="1086"/>
      <c r="DB39" s="1084"/>
      <c r="DC39" s="1085"/>
      <c r="DD39" s="1085"/>
      <c r="DE39" s="1085"/>
      <c r="DF39" s="1086"/>
      <c r="DG39" s="1084"/>
      <c r="DH39" s="1085"/>
      <c r="DI39" s="1085"/>
      <c r="DJ39" s="1085"/>
      <c r="DK39" s="1086"/>
      <c r="DL39" s="1084"/>
      <c r="DM39" s="1085"/>
      <c r="DN39" s="1085"/>
      <c r="DO39" s="1085"/>
      <c r="DP39" s="1086"/>
      <c r="DQ39" s="1084"/>
      <c r="DR39" s="1085"/>
      <c r="DS39" s="1085"/>
      <c r="DT39" s="1085"/>
      <c r="DU39" s="1086"/>
      <c r="DV39" s="1087"/>
      <c r="DW39" s="1088"/>
      <c r="DX39" s="1088"/>
      <c r="DY39" s="1088"/>
      <c r="DZ39" s="1089"/>
      <c r="EA39" s="248"/>
    </row>
    <row r="40" spans="1:131" s="249" customFormat="1" ht="26.25" customHeight="1" x14ac:dyDescent="0.15">
      <c r="A40" s="263">
        <v>13</v>
      </c>
      <c r="B40" s="1132"/>
      <c r="C40" s="1133"/>
      <c r="D40" s="1133"/>
      <c r="E40" s="1133"/>
      <c r="F40" s="1133"/>
      <c r="G40" s="1133"/>
      <c r="H40" s="1133"/>
      <c r="I40" s="1133"/>
      <c r="J40" s="1133"/>
      <c r="K40" s="1133"/>
      <c r="L40" s="1133"/>
      <c r="M40" s="1133"/>
      <c r="N40" s="1133"/>
      <c r="O40" s="1133"/>
      <c r="P40" s="1134"/>
      <c r="Q40" s="1138"/>
      <c r="R40" s="1139"/>
      <c r="S40" s="1139"/>
      <c r="T40" s="1139"/>
      <c r="U40" s="1139"/>
      <c r="V40" s="1139"/>
      <c r="W40" s="1139"/>
      <c r="X40" s="1139"/>
      <c r="Y40" s="1139"/>
      <c r="Z40" s="1139"/>
      <c r="AA40" s="1139"/>
      <c r="AB40" s="1139"/>
      <c r="AC40" s="1139"/>
      <c r="AD40" s="1139"/>
      <c r="AE40" s="1140"/>
      <c r="AF40" s="1114"/>
      <c r="AG40" s="1115"/>
      <c r="AH40" s="1115"/>
      <c r="AI40" s="1115"/>
      <c r="AJ40" s="1116"/>
      <c r="AK40" s="1075"/>
      <c r="AL40" s="1066"/>
      <c r="AM40" s="1066"/>
      <c r="AN40" s="1066"/>
      <c r="AO40" s="1066"/>
      <c r="AP40" s="1066"/>
      <c r="AQ40" s="1066"/>
      <c r="AR40" s="1066"/>
      <c r="AS40" s="1066"/>
      <c r="AT40" s="1066"/>
      <c r="AU40" s="1066"/>
      <c r="AV40" s="1066"/>
      <c r="AW40" s="1066"/>
      <c r="AX40" s="1066"/>
      <c r="AY40" s="1066"/>
      <c r="AZ40" s="1137"/>
      <c r="BA40" s="1137"/>
      <c r="BB40" s="1137"/>
      <c r="BC40" s="1137"/>
      <c r="BD40" s="1137"/>
      <c r="BE40" s="1127"/>
      <c r="BF40" s="1127"/>
      <c r="BG40" s="1127"/>
      <c r="BH40" s="1127"/>
      <c r="BI40" s="1128"/>
      <c r="BJ40" s="254"/>
      <c r="BK40" s="254"/>
      <c r="BL40" s="254"/>
      <c r="BM40" s="254"/>
      <c r="BN40" s="254"/>
      <c r="BO40" s="267"/>
      <c r="BP40" s="267"/>
      <c r="BQ40" s="264">
        <v>34</v>
      </c>
      <c r="BR40" s="265"/>
      <c r="BS40" s="1109"/>
      <c r="BT40" s="1110"/>
      <c r="BU40" s="1110"/>
      <c r="BV40" s="1110"/>
      <c r="BW40" s="1110"/>
      <c r="BX40" s="1110"/>
      <c r="BY40" s="1110"/>
      <c r="BZ40" s="1110"/>
      <c r="CA40" s="1110"/>
      <c r="CB40" s="1110"/>
      <c r="CC40" s="1110"/>
      <c r="CD40" s="1110"/>
      <c r="CE40" s="1110"/>
      <c r="CF40" s="1110"/>
      <c r="CG40" s="1111"/>
      <c r="CH40" s="1084"/>
      <c r="CI40" s="1085"/>
      <c r="CJ40" s="1085"/>
      <c r="CK40" s="1085"/>
      <c r="CL40" s="1086"/>
      <c r="CM40" s="1084"/>
      <c r="CN40" s="1085"/>
      <c r="CO40" s="1085"/>
      <c r="CP40" s="1085"/>
      <c r="CQ40" s="1086"/>
      <c r="CR40" s="1084"/>
      <c r="CS40" s="1085"/>
      <c r="CT40" s="1085"/>
      <c r="CU40" s="1085"/>
      <c r="CV40" s="1086"/>
      <c r="CW40" s="1084"/>
      <c r="CX40" s="1085"/>
      <c r="CY40" s="1085"/>
      <c r="CZ40" s="1085"/>
      <c r="DA40" s="1086"/>
      <c r="DB40" s="1084"/>
      <c r="DC40" s="1085"/>
      <c r="DD40" s="1085"/>
      <c r="DE40" s="1085"/>
      <c r="DF40" s="1086"/>
      <c r="DG40" s="1084"/>
      <c r="DH40" s="1085"/>
      <c r="DI40" s="1085"/>
      <c r="DJ40" s="1085"/>
      <c r="DK40" s="1086"/>
      <c r="DL40" s="1084"/>
      <c r="DM40" s="1085"/>
      <c r="DN40" s="1085"/>
      <c r="DO40" s="1085"/>
      <c r="DP40" s="1086"/>
      <c r="DQ40" s="1084"/>
      <c r="DR40" s="1085"/>
      <c r="DS40" s="1085"/>
      <c r="DT40" s="1085"/>
      <c r="DU40" s="1086"/>
      <c r="DV40" s="1087"/>
      <c r="DW40" s="1088"/>
      <c r="DX40" s="1088"/>
      <c r="DY40" s="1088"/>
      <c r="DZ40" s="1089"/>
      <c r="EA40" s="248"/>
    </row>
    <row r="41" spans="1:131" s="249" customFormat="1" ht="26.25" customHeight="1" x14ac:dyDescent="0.15">
      <c r="A41" s="263">
        <v>14</v>
      </c>
      <c r="B41" s="1132"/>
      <c r="C41" s="1133"/>
      <c r="D41" s="1133"/>
      <c r="E41" s="1133"/>
      <c r="F41" s="1133"/>
      <c r="G41" s="1133"/>
      <c r="H41" s="1133"/>
      <c r="I41" s="1133"/>
      <c r="J41" s="1133"/>
      <c r="K41" s="1133"/>
      <c r="L41" s="1133"/>
      <c r="M41" s="1133"/>
      <c r="N41" s="1133"/>
      <c r="O41" s="1133"/>
      <c r="P41" s="1134"/>
      <c r="Q41" s="1138"/>
      <c r="R41" s="1139"/>
      <c r="S41" s="1139"/>
      <c r="T41" s="1139"/>
      <c r="U41" s="1139"/>
      <c r="V41" s="1139"/>
      <c r="W41" s="1139"/>
      <c r="X41" s="1139"/>
      <c r="Y41" s="1139"/>
      <c r="Z41" s="1139"/>
      <c r="AA41" s="1139"/>
      <c r="AB41" s="1139"/>
      <c r="AC41" s="1139"/>
      <c r="AD41" s="1139"/>
      <c r="AE41" s="1140"/>
      <c r="AF41" s="1114"/>
      <c r="AG41" s="1115"/>
      <c r="AH41" s="1115"/>
      <c r="AI41" s="1115"/>
      <c r="AJ41" s="1116"/>
      <c r="AK41" s="1075"/>
      <c r="AL41" s="1066"/>
      <c r="AM41" s="1066"/>
      <c r="AN41" s="1066"/>
      <c r="AO41" s="1066"/>
      <c r="AP41" s="1066"/>
      <c r="AQ41" s="1066"/>
      <c r="AR41" s="1066"/>
      <c r="AS41" s="1066"/>
      <c r="AT41" s="1066"/>
      <c r="AU41" s="1066"/>
      <c r="AV41" s="1066"/>
      <c r="AW41" s="1066"/>
      <c r="AX41" s="1066"/>
      <c r="AY41" s="1066"/>
      <c r="AZ41" s="1137"/>
      <c r="BA41" s="1137"/>
      <c r="BB41" s="1137"/>
      <c r="BC41" s="1137"/>
      <c r="BD41" s="1137"/>
      <c r="BE41" s="1127"/>
      <c r="BF41" s="1127"/>
      <c r="BG41" s="1127"/>
      <c r="BH41" s="1127"/>
      <c r="BI41" s="1128"/>
      <c r="BJ41" s="254"/>
      <c r="BK41" s="254"/>
      <c r="BL41" s="254"/>
      <c r="BM41" s="254"/>
      <c r="BN41" s="254"/>
      <c r="BO41" s="267"/>
      <c r="BP41" s="267"/>
      <c r="BQ41" s="264">
        <v>35</v>
      </c>
      <c r="BR41" s="265"/>
      <c r="BS41" s="1109"/>
      <c r="BT41" s="1110"/>
      <c r="BU41" s="1110"/>
      <c r="BV41" s="1110"/>
      <c r="BW41" s="1110"/>
      <c r="BX41" s="1110"/>
      <c r="BY41" s="1110"/>
      <c r="BZ41" s="1110"/>
      <c r="CA41" s="1110"/>
      <c r="CB41" s="1110"/>
      <c r="CC41" s="1110"/>
      <c r="CD41" s="1110"/>
      <c r="CE41" s="1110"/>
      <c r="CF41" s="1110"/>
      <c r="CG41" s="1111"/>
      <c r="CH41" s="1084"/>
      <c r="CI41" s="1085"/>
      <c r="CJ41" s="1085"/>
      <c r="CK41" s="1085"/>
      <c r="CL41" s="1086"/>
      <c r="CM41" s="1084"/>
      <c r="CN41" s="1085"/>
      <c r="CO41" s="1085"/>
      <c r="CP41" s="1085"/>
      <c r="CQ41" s="1086"/>
      <c r="CR41" s="1084"/>
      <c r="CS41" s="1085"/>
      <c r="CT41" s="1085"/>
      <c r="CU41" s="1085"/>
      <c r="CV41" s="1086"/>
      <c r="CW41" s="1084"/>
      <c r="CX41" s="1085"/>
      <c r="CY41" s="1085"/>
      <c r="CZ41" s="1085"/>
      <c r="DA41" s="1086"/>
      <c r="DB41" s="1084"/>
      <c r="DC41" s="1085"/>
      <c r="DD41" s="1085"/>
      <c r="DE41" s="1085"/>
      <c r="DF41" s="1086"/>
      <c r="DG41" s="1084"/>
      <c r="DH41" s="1085"/>
      <c r="DI41" s="1085"/>
      <c r="DJ41" s="1085"/>
      <c r="DK41" s="1086"/>
      <c r="DL41" s="1084"/>
      <c r="DM41" s="1085"/>
      <c r="DN41" s="1085"/>
      <c r="DO41" s="1085"/>
      <c r="DP41" s="1086"/>
      <c r="DQ41" s="1084"/>
      <c r="DR41" s="1085"/>
      <c r="DS41" s="1085"/>
      <c r="DT41" s="1085"/>
      <c r="DU41" s="1086"/>
      <c r="DV41" s="1087"/>
      <c r="DW41" s="1088"/>
      <c r="DX41" s="1088"/>
      <c r="DY41" s="1088"/>
      <c r="DZ41" s="1089"/>
      <c r="EA41" s="248"/>
    </row>
    <row r="42" spans="1:131" s="249" customFormat="1" ht="26.25" customHeight="1" x14ac:dyDescent="0.15">
      <c r="A42" s="263">
        <v>15</v>
      </c>
      <c r="B42" s="1132"/>
      <c r="C42" s="1133"/>
      <c r="D42" s="1133"/>
      <c r="E42" s="1133"/>
      <c r="F42" s="1133"/>
      <c r="G42" s="1133"/>
      <c r="H42" s="1133"/>
      <c r="I42" s="1133"/>
      <c r="J42" s="1133"/>
      <c r="K42" s="1133"/>
      <c r="L42" s="1133"/>
      <c r="M42" s="1133"/>
      <c r="N42" s="1133"/>
      <c r="O42" s="1133"/>
      <c r="P42" s="1134"/>
      <c r="Q42" s="1138"/>
      <c r="R42" s="1139"/>
      <c r="S42" s="1139"/>
      <c r="T42" s="1139"/>
      <c r="U42" s="1139"/>
      <c r="V42" s="1139"/>
      <c r="W42" s="1139"/>
      <c r="X42" s="1139"/>
      <c r="Y42" s="1139"/>
      <c r="Z42" s="1139"/>
      <c r="AA42" s="1139"/>
      <c r="AB42" s="1139"/>
      <c r="AC42" s="1139"/>
      <c r="AD42" s="1139"/>
      <c r="AE42" s="1140"/>
      <c r="AF42" s="1114"/>
      <c r="AG42" s="1115"/>
      <c r="AH42" s="1115"/>
      <c r="AI42" s="1115"/>
      <c r="AJ42" s="1116"/>
      <c r="AK42" s="1075"/>
      <c r="AL42" s="1066"/>
      <c r="AM42" s="1066"/>
      <c r="AN42" s="1066"/>
      <c r="AO42" s="1066"/>
      <c r="AP42" s="1066"/>
      <c r="AQ42" s="1066"/>
      <c r="AR42" s="1066"/>
      <c r="AS42" s="1066"/>
      <c r="AT42" s="1066"/>
      <c r="AU42" s="1066"/>
      <c r="AV42" s="1066"/>
      <c r="AW42" s="1066"/>
      <c r="AX42" s="1066"/>
      <c r="AY42" s="1066"/>
      <c r="AZ42" s="1137"/>
      <c r="BA42" s="1137"/>
      <c r="BB42" s="1137"/>
      <c r="BC42" s="1137"/>
      <c r="BD42" s="1137"/>
      <c r="BE42" s="1127"/>
      <c r="BF42" s="1127"/>
      <c r="BG42" s="1127"/>
      <c r="BH42" s="1127"/>
      <c r="BI42" s="1128"/>
      <c r="BJ42" s="254"/>
      <c r="BK42" s="254"/>
      <c r="BL42" s="254"/>
      <c r="BM42" s="254"/>
      <c r="BN42" s="254"/>
      <c r="BO42" s="267"/>
      <c r="BP42" s="267"/>
      <c r="BQ42" s="264">
        <v>36</v>
      </c>
      <c r="BR42" s="265"/>
      <c r="BS42" s="1109"/>
      <c r="BT42" s="1110"/>
      <c r="BU42" s="1110"/>
      <c r="BV42" s="1110"/>
      <c r="BW42" s="1110"/>
      <c r="BX42" s="1110"/>
      <c r="BY42" s="1110"/>
      <c r="BZ42" s="1110"/>
      <c r="CA42" s="1110"/>
      <c r="CB42" s="1110"/>
      <c r="CC42" s="1110"/>
      <c r="CD42" s="1110"/>
      <c r="CE42" s="1110"/>
      <c r="CF42" s="1110"/>
      <c r="CG42" s="1111"/>
      <c r="CH42" s="1084"/>
      <c r="CI42" s="1085"/>
      <c r="CJ42" s="1085"/>
      <c r="CK42" s="1085"/>
      <c r="CL42" s="1086"/>
      <c r="CM42" s="1084"/>
      <c r="CN42" s="1085"/>
      <c r="CO42" s="1085"/>
      <c r="CP42" s="1085"/>
      <c r="CQ42" s="1086"/>
      <c r="CR42" s="1084"/>
      <c r="CS42" s="1085"/>
      <c r="CT42" s="1085"/>
      <c r="CU42" s="1085"/>
      <c r="CV42" s="1086"/>
      <c r="CW42" s="1084"/>
      <c r="CX42" s="1085"/>
      <c r="CY42" s="1085"/>
      <c r="CZ42" s="1085"/>
      <c r="DA42" s="1086"/>
      <c r="DB42" s="1084"/>
      <c r="DC42" s="1085"/>
      <c r="DD42" s="1085"/>
      <c r="DE42" s="1085"/>
      <c r="DF42" s="1086"/>
      <c r="DG42" s="1084"/>
      <c r="DH42" s="1085"/>
      <c r="DI42" s="1085"/>
      <c r="DJ42" s="1085"/>
      <c r="DK42" s="1086"/>
      <c r="DL42" s="1084"/>
      <c r="DM42" s="1085"/>
      <c r="DN42" s="1085"/>
      <c r="DO42" s="1085"/>
      <c r="DP42" s="1086"/>
      <c r="DQ42" s="1084"/>
      <c r="DR42" s="1085"/>
      <c r="DS42" s="1085"/>
      <c r="DT42" s="1085"/>
      <c r="DU42" s="1086"/>
      <c r="DV42" s="1087"/>
      <c r="DW42" s="1088"/>
      <c r="DX42" s="1088"/>
      <c r="DY42" s="1088"/>
      <c r="DZ42" s="1089"/>
      <c r="EA42" s="248"/>
    </row>
    <row r="43" spans="1:131" s="249" customFormat="1" ht="26.25" customHeight="1" x14ac:dyDescent="0.15">
      <c r="A43" s="263">
        <v>16</v>
      </c>
      <c r="B43" s="1132"/>
      <c r="C43" s="1133"/>
      <c r="D43" s="1133"/>
      <c r="E43" s="1133"/>
      <c r="F43" s="1133"/>
      <c r="G43" s="1133"/>
      <c r="H43" s="1133"/>
      <c r="I43" s="1133"/>
      <c r="J43" s="1133"/>
      <c r="K43" s="1133"/>
      <c r="L43" s="1133"/>
      <c r="M43" s="1133"/>
      <c r="N43" s="1133"/>
      <c r="O43" s="1133"/>
      <c r="P43" s="1134"/>
      <c r="Q43" s="1138"/>
      <c r="R43" s="1139"/>
      <c r="S43" s="1139"/>
      <c r="T43" s="1139"/>
      <c r="U43" s="1139"/>
      <c r="V43" s="1139"/>
      <c r="W43" s="1139"/>
      <c r="X43" s="1139"/>
      <c r="Y43" s="1139"/>
      <c r="Z43" s="1139"/>
      <c r="AA43" s="1139"/>
      <c r="AB43" s="1139"/>
      <c r="AC43" s="1139"/>
      <c r="AD43" s="1139"/>
      <c r="AE43" s="1140"/>
      <c r="AF43" s="1114"/>
      <c r="AG43" s="1115"/>
      <c r="AH43" s="1115"/>
      <c r="AI43" s="1115"/>
      <c r="AJ43" s="1116"/>
      <c r="AK43" s="1075"/>
      <c r="AL43" s="1066"/>
      <c r="AM43" s="1066"/>
      <c r="AN43" s="1066"/>
      <c r="AO43" s="1066"/>
      <c r="AP43" s="1066"/>
      <c r="AQ43" s="1066"/>
      <c r="AR43" s="1066"/>
      <c r="AS43" s="1066"/>
      <c r="AT43" s="1066"/>
      <c r="AU43" s="1066"/>
      <c r="AV43" s="1066"/>
      <c r="AW43" s="1066"/>
      <c r="AX43" s="1066"/>
      <c r="AY43" s="1066"/>
      <c r="AZ43" s="1137"/>
      <c r="BA43" s="1137"/>
      <c r="BB43" s="1137"/>
      <c r="BC43" s="1137"/>
      <c r="BD43" s="1137"/>
      <c r="BE43" s="1127"/>
      <c r="BF43" s="1127"/>
      <c r="BG43" s="1127"/>
      <c r="BH43" s="1127"/>
      <c r="BI43" s="1128"/>
      <c r="BJ43" s="254"/>
      <c r="BK43" s="254"/>
      <c r="BL43" s="254"/>
      <c r="BM43" s="254"/>
      <c r="BN43" s="254"/>
      <c r="BO43" s="267"/>
      <c r="BP43" s="267"/>
      <c r="BQ43" s="264">
        <v>37</v>
      </c>
      <c r="BR43" s="265"/>
      <c r="BS43" s="1109"/>
      <c r="BT43" s="1110"/>
      <c r="BU43" s="1110"/>
      <c r="BV43" s="1110"/>
      <c r="BW43" s="1110"/>
      <c r="BX43" s="1110"/>
      <c r="BY43" s="1110"/>
      <c r="BZ43" s="1110"/>
      <c r="CA43" s="1110"/>
      <c r="CB43" s="1110"/>
      <c r="CC43" s="1110"/>
      <c r="CD43" s="1110"/>
      <c r="CE43" s="1110"/>
      <c r="CF43" s="1110"/>
      <c r="CG43" s="1111"/>
      <c r="CH43" s="1084"/>
      <c r="CI43" s="1085"/>
      <c r="CJ43" s="1085"/>
      <c r="CK43" s="1085"/>
      <c r="CL43" s="1086"/>
      <c r="CM43" s="1084"/>
      <c r="CN43" s="1085"/>
      <c r="CO43" s="1085"/>
      <c r="CP43" s="1085"/>
      <c r="CQ43" s="1086"/>
      <c r="CR43" s="1084"/>
      <c r="CS43" s="1085"/>
      <c r="CT43" s="1085"/>
      <c r="CU43" s="1085"/>
      <c r="CV43" s="1086"/>
      <c r="CW43" s="1084"/>
      <c r="CX43" s="1085"/>
      <c r="CY43" s="1085"/>
      <c r="CZ43" s="1085"/>
      <c r="DA43" s="1086"/>
      <c r="DB43" s="1084"/>
      <c r="DC43" s="1085"/>
      <c r="DD43" s="1085"/>
      <c r="DE43" s="1085"/>
      <c r="DF43" s="1086"/>
      <c r="DG43" s="1084"/>
      <c r="DH43" s="1085"/>
      <c r="DI43" s="1085"/>
      <c r="DJ43" s="1085"/>
      <c r="DK43" s="1086"/>
      <c r="DL43" s="1084"/>
      <c r="DM43" s="1085"/>
      <c r="DN43" s="1085"/>
      <c r="DO43" s="1085"/>
      <c r="DP43" s="1086"/>
      <c r="DQ43" s="1084"/>
      <c r="DR43" s="1085"/>
      <c r="DS43" s="1085"/>
      <c r="DT43" s="1085"/>
      <c r="DU43" s="1086"/>
      <c r="DV43" s="1087"/>
      <c r="DW43" s="1088"/>
      <c r="DX43" s="1088"/>
      <c r="DY43" s="1088"/>
      <c r="DZ43" s="1089"/>
      <c r="EA43" s="248"/>
    </row>
    <row r="44" spans="1:131" s="249" customFormat="1" ht="26.25" customHeight="1" x14ac:dyDescent="0.15">
      <c r="A44" s="263">
        <v>17</v>
      </c>
      <c r="B44" s="1132"/>
      <c r="C44" s="1133"/>
      <c r="D44" s="1133"/>
      <c r="E44" s="1133"/>
      <c r="F44" s="1133"/>
      <c r="G44" s="1133"/>
      <c r="H44" s="1133"/>
      <c r="I44" s="1133"/>
      <c r="J44" s="1133"/>
      <c r="K44" s="1133"/>
      <c r="L44" s="1133"/>
      <c r="M44" s="1133"/>
      <c r="N44" s="1133"/>
      <c r="O44" s="1133"/>
      <c r="P44" s="1134"/>
      <c r="Q44" s="1138"/>
      <c r="R44" s="1139"/>
      <c r="S44" s="1139"/>
      <c r="T44" s="1139"/>
      <c r="U44" s="1139"/>
      <c r="V44" s="1139"/>
      <c r="W44" s="1139"/>
      <c r="X44" s="1139"/>
      <c r="Y44" s="1139"/>
      <c r="Z44" s="1139"/>
      <c r="AA44" s="1139"/>
      <c r="AB44" s="1139"/>
      <c r="AC44" s="1139"/>
      <c r="AD44" s="1139"/>
      <c r="AE44" s="1140"/>
      <c r="AF44" s="1114"/>
      <c r="AG44" s="1115"/>
      <c r="AH44" s="1115"/>
      <c r="AI44" s="1115"/>
      <c r="AJ44" s="1116"/>
      <c r="AK44" s="1075"/>
      <c r="AL44" s="1066"/>
      <c r="AM44" s="1066"/>
      <c r="AN44" s="1066"/>
      <c r="AO44" s="1066"/>
      <c r="AP44" s="1066"/>
      <c r="AQ44" s="1066"/>
      <c r="AR44" s="1066"/>
      <c r="AS44" s="1066"/>
      <c r="AT44" s="1066"/>
      <c r="AU44" s="1066"/>
      <c r="AV44" s="1066"/>
      <c r="AW44" s="1066"/>
      <c r="AX44" s="1066"/>
      <c r="AY44" s="1066"/>
      <c r="AZ44" s="1137"/>
      <c r="BA44" s="1137"/>
      <c r="BB44" s="1137"/>
      <c r="BC44" s="1137"/>
      <c r="BD44" s="1137"/>
      <c r="BE44" s="1127"/>
      <c r="BF44" s="1127"/>
      <c r="BG44" s="1127"/>
      <c r="BH44" s="1127"/>
      <c r="BI44" s="1128"/>
      <c r="BJ44" s="254"/>
      <c r="BK44" s="254"/>
      <c r="BL44" s="254"/>
      <c r="BM44" s="254"/>
      <c r="BN44" s="254"/>
      <c r="BO44" s="267"/>
      <c r="BP44" s="267"/>
      <c r="BQ44" s="264">
        <v>38</v>
      </c>
      <c r="BR44" s="265"/>
      <c r="BS44" s="1109"/>
      <c r="BT44" s="1110"/>
      <c r="BU44" s="1110"/>
      <c r="BV44" s="1110"/>
      <c r="BW44" s="1110"/>
      <c r="BX44" s="1110"/>
      <c r="BY44" s="1110"/>
      <c r="BZ44" s="1110"/>
      <c r="CA44" s="1110"/>
      <c r="CB44" s="1110"/>
      <c r="CC44" s="1110"/>
      <c r="CD44" s="1110"/>
      <c r="CE44" s="1110"/>
      <c r="CF44" s="1110"/>
      <c r="CG44" s="1111"/>
      <c r="CH44" s="1084"/>
      <c r="CI44" s="1085"/>
      <c r="CJ44" s="1085"/>
      <c r="CK44" s="1085"/>
      <c r="CL44" s="1086"/>
      <c r="CM44" s="1084"/>
      <c r="CN44" s="1085"/>
      <c r="CO44" s="1085"/>
      <c r="CP44" s="1085"/>
      <c r="CQ44" s="1086"/>
      <c r="CR44" s="1084"/>
      <c r="CS44" s="1085"/>
      <c r="CT44" s="1085"/>
      <c r="CU44" s="1085"/>
      <c r="CV44" s="1086"/>
      <c r="CW44" s="1084"/>
      <c r="CX44" s="1085"/>
      <c r="CY44" s="1085"/>
      <c r="CZ44" s="1085"/>
      <c r="DA44" s="1086"/>
      <c r="DB44" s="1084"/>
      <c r="DC44" s="1085"/>
      <c r="DD44" s="1085"/>
      <c r="DE44" s="1085"/>
      <c r="DF44" s="1086"/>
      <c r="DG44" s="1084"/>
      <c r="DH44" s="1085"/>
      <c r="DI44" s="1085"/>
      <c r="DJ44" s="1085"/>
      <c r="DK44" s="1086"/>
      <c r="DL44" s="1084"/>
      <c r="DM44" s="1085"/>
      <c r="DN44" s="1085"/>
      <c r="DO44" s="1085"/>
      <c r="DP44" s="1086"/>
      <c r="DQ44" s="1084"/>
      <c r="DR44" s="1085"/>
      <c r="DS44" s="1085"/>
      <c r="DT44" s="1085"/>
      <c r="DU44" s="1086"/>
      <c r="DV44" s="1087"/>
      <c r="DW44" s="1088"/>
      <c r="DX44" s="1088"/>
      <c r="DY44" s="1088"/>
      <c r="DZ44" s="1089"/>
      <c r="EA44" s="248"/>
    </row>
    <row r="45" spans="1:131" s="249" customFormat="1" ht="26.25" customHeight="1" x14ac:dyDescent="0.15">
      <c r="A45" s="263">
        <v>18</v>
      </c>
      <c r="B45" s="1132"/>
      <c r="C45" s="1133"/>
      <c r="D45" s="1133"/>
      <c r="E45" s="1133"/>
      <c r="F45" s="1133"/>
      <c r="G45" s="1133"/>
      <c r="H45" s="1133"/>
      <c r="I45" s="1133"/>
      <c r="J45" s="1133"/>
      <c r="K45" s="1133"/>
      <c r="L45" s="1133"/>
      <c r="M45" s="1133"/>
      <c r="N45" s="1133"/>
      <c r="O45" s="1133"/>
      <c r="P45" s="1134"/>
      <c r="Q45" s="1138"/>
      <c r="R45" s="1139"/>
      <c r="S45" s="1139"/>
      <c r="T45" s="1139"/>
      <c r="U45" s="1139"/>
      <c r="V45" s="1139"/>
      <c r="W45" s="1139"/>
      <c r="X45" s="1139"/>
      <c r="Y45" s="1139"/>
      <c r="Z45" s="1139"/>
      <c r="AA45" s="1139"/>
      <c r="AB45" s="1139"/>
      <c r="AC45" s="1139"/>
      <c r="AD45" s="1139"/>
      <c r="AE45" s="1140"/>
      <c r="AF45" s="1114"/>
      <c r="AG45" s="1115"/>
      <c r="AH45" s="1115"/>
      <c r="AI45" s="1115"/>
      <c r="AJ45" s="1116"/>
      <c r="AK45" s="1075"/>
      <c r="AL45" s="1066"/>
      <c r="AM45" s="1066"/>
      <c r="AN45" s="1066"/>
      <c r="AO45" s="1066"/>
      <c r="AP45" s="1066"/>
      <c r="AQ45" s="1066"/>
      <c r="AR45" s="1066"/>
      <c r="AS45" s="1066"/>
      <c r="AT45" s="1066"/>
      <c r="AU45" s="1066"/>
      <c r="AV45" s="1066"/>
      <c r="AW45" s="1066"/>
      <c r="AX45" s="1066"/>
      <c r="AY45" s="1066"/>
      <c r="AZ45" s="1137"/>
      <c r="BA45" s="1137"/>
      <c r="BB45" s="1137"/>
      <c r="BC45" s="1137"/>
      <c r="BD45" s="1137"/>
      <c r="BE45" s="1127"/>
      <c r="BF45" s="1127"/>
      <c r="BG45" s="1127"/>
      <c r="BH45" s="1127"/>
      <c r="BI45" s="1128"/>
      <c r="BJ45" s="254"/>
      <c r="BK45" s="254"/>
      <c r="BL45" s="254"/>
      <c r="BM45" s="254"/>
      <c r="BN45" s="254"/>
      <c r="BO45" s="267"/>
      <c r="BP45" s="267"/>
      <c r="BQ45" s="264">
        <v>39</v>
      </c>
      <c r="BR45" s="265"/>
      <c r="BS45" s="1109"/>
      <c r="BT45" s="1110"/>
      <c r="BU45" s="1110"/>
      <c r="BV45" s="1110"/>
      <c r="BW45" s="1110"/>
      <c r="BX45" s="1110"/>
      <c r="BY45" s="1110"/>
      <c r="BZ45" s="1110"/>
      <c r="CA45" s="1110"/>
      <c r="CB45" s="1110"/>
      <c r="CC45" s="1110"/>
      <c r="CD45" s="1110"/>
      <c r="CE45" s="1110"/>
      <c r="CF45" s="1110"/>
      <c r="CG45" s="1111"/>
      <c r="CH45" s="1084"/>
      <c r="CI45" s="1085"/>
      <c r="CJ45" s="1085"/>
      <c r="CK45" s="1085"/>
      <c r="CL45" s="1086"/>
      <c r="CM45" s="1084"/>
      <c r="CN45" s="1085"/>
      <c r="CO45" s="1085"/>
      <c r="CP45" s="1085"/>
      <c r="CQ45" s="1086"/>
      <c r="CR45" s="1084"/>
      <c r="CS45" s="1085"/>
      <c r="CT45" s="1085"/>
      <c r="CU45" s="1085"/>
      <c r="CV45" s="1086"/>
      <c r="CW45" s="1084"/>
      <c r="CX45" s="1085"/>
      <c r="CY45" s="1085"/>
      <c r="CZ45" s="1085"/>
      <c r="DA45" s="1086"/>
      <c r="DB45" s="1084"/>
      <c r="DC45" s="1085"/>
      <c r="DD45" s="1085"/>
      <c r="DE45" s="1085"/>
      <c r="DF45" s="1086"/>
      <c r="DG45" s="1084"/>
      <c r="DH45" s="1085"/>
      <c r="DI45" s="1085"/>
      <c r="DJ45" s="1085"/>
      <c r="DK45" s="1086"/>
      <c r="DL45" s="1084"/>
      <c r="DM45" s="1085"/>
      <c r="DN45" s="1085"/>
      <c r="DO45" s="1085"/>
      <c r="DP45" s="1086"/>
      <c r="DQ45" s="1084"/>
      <c r="DR45" s="1085"/>
      <c r="DS45" s="1085"/>
      <c r="DT45" s="1085"/>
      <c r="DU45" s="1086"/>
      <c r="DV45" s="1087"/>
      <c r="DW45" s="1088"/>
      <c r="DX45" s="1088"/>
      <c r="DY45" s="1088"/>
      <c r="DZ45" s="1089"/>
      <c r="EA45" s="248"/>
    </row>
    <row r="46" spans="1:131" s="249" customFormat="1" ht="26.25" customHeight="1" x14ac:dyDescent="0.15">
      <c r="A46" s="263">
        <v>19</v>
      </c>
      <c r="B46" s="1132"/>
      <c r="C46" s="1133"/>
      <c r="D46" s="1133"/>
      <c r="E46" s="1133"/>
      <c r="F46" s="1133"/>
      <c r="G46" s="1133"/>
      <c r="H46" s="1133"/>
      <c r="I46" s="1133"/>
      <c r="J46" s="1133"/>
      <c r="K46" s="1133"/>
      <c r="L46" s="1133"/>
      <c r="M46" s="1133"/>
      <c r="N46" s="1133"/>
      <c r="O46" s="1133"/>
      <c r="P46" s="1134"/>
      <c r="Q46" s="1138"/>
      <c r="R46" s="1139"/>
      <c r="S46" s="1139"/>
      <c r="T46" s="1139"/>
      <c r="U46" s="1139"/>
      <c r="V46" s="1139"/>
      <c r="W46" s="1139"/>
      <c r="X46" s="1139"/>
      <c r="Y46" s="1139"/>
      <c r="Z46" s="1139"/>
      <c r="AA46" s="1139"/>
      <c r="AB46" s="1139"/>
      <c r="AC46" s="1139"/>
      <c r="AD46" s="1139"/>
      <c r="AE46" s="1140"/>
      <c r="AF46" s="1114"/>
      <c r="AG46" s="1115"/>
      <c r="AH46" s="1115"/>
      <c r="AI46" s="1115"/>
      <c r="AJ46" s="1116"/>
      <c r="AK46" s="1075"/>
      <c r="AL46" s="1066"/>
      <c r="AM46" s="1066"/>
      <c r="AN46" s="1066"/>
      <c r="AO46" s="1066"/>
      <c r="AP46" s="1066"/>
      <c r="AQ46" s="1066"/>
      <c r="AR46" s="1066"/>
      <c r="AS46" s="1066"/>
      <c r="AT46" s="1066"/>
      <c r="AU46" s="1066"/>
      <c r="AV46" s="1066"/>
      <c r="AW46" s="1066"/>
      <c r="AX46" s="1066"/>
      <c r="AY46" s="1066"/>
      <c r="AZ46" s="1137"/>
      <c r="BA46" s="1137"/>
      <c r="BB46" s="1137"/>
      <c r="BC46" s="1137"/>
      <c r="BD46" s="1137"/>
      <c r="BE46" s="1127"/>
      <c r="BF46" s="1127"/>
      <c r="BG46" s="1127"/>
      <c r="BH46" s="1127"/>
      <c r="BI46" s="1128"/>
      <c r="BJ46" s="254"/>
      <c r="BK46" s="254"/>
      <c r="BL46" s="254"/>
      <c r="BM46" s="254"/>
      <c r="BN46" s="254"/>
      <c r="BO46" s="267"/>
      <c r="BP46" s="267"/>
      <c r="BQ46" s="264">
        <v>40</v>
      </c>
      <c r="BR46" s="265"/>
      <c r="BS46" s="1109"/>
      <c r="BT46" s="1110"/>
      <c r="BU46" s="1110"/>
      <c r="BV46" s="1110"/>
      <c r="BW46" s="1110"/>
      <c r="BX46" s="1110"/>
      <c r="BY46" s="1110"/>
      <c r="BZ46" s="1110"/>
      <c r="CA46" s="1110"/>
      <c r="CB46" s="1110"/>
      <c r="CC46" s="1110"/>
      <c r="CD46" s="1110"/>
      <c r="CE46" s="1110"/>
      <c r="CF46" s="1110"/>
      <c r="CG46" s="1111"/>
      <c r="CH46" s="1084"/>
      <c r="CI46" s="1085"/>
      <c r="CJ46" s="1085"/>
      <c r="CK46" s="1085"/>
      <c r="CL46" s="1086"/>
      <c r="CM46" s="1084"/>
      <c r="CN46" s="1085"/>
      <c r="CO46" s="1085"/>
      <c r="CP46" s="1085"/>
      <c r="CQ46" s="1086"/>
      <c r="CR46" s="1084"/>
      <c r="CS46" s="1085"/>
      <c r="CT46" s="1085"/>
      <c r="CU46" s="1085"/>
      <c r="CV46" s="1086"/>
      <c r="CW46" s="1084"/>
      <c r="CX46" s="1085"/>
      <c r="CY46" s="1085"/>
      <c r="CZ46" s="1085"/>
      <c r="DA46" s="1086"/>
      <c r="DB46" s="1084"/>
      <c r="DC46" s="1085"/>
      <c r="DD46" s="1085"/>
      <c r="DE46" s="1085"/>
      <c r="DF46" s="1086"/>
      <c r="DG46" s="1084"/>
      <c r="DH46" s="1085"/>
      <c r="DI46" s="1085"/>
      <c r="DJ46" s="1085"/>
      <c r="DK46" s="1086"/>
      <c r="DL46" s="1084"/>
      <c r="DM46" s="1085"/>
      <c r="DN46" s="1085"/>
      <c r="DO46" s="1085"/>
      <c r="DP46" s="1086"/>
      <c r="DQ46" s="1084"/>
      <c r="DR46" s="1085"/>
      <c r="DS46" s="1085"/>
      <c r="DT46" s="1085"/>
      <c r="DU46" s="1086"/>
      <c r="DV46" s="1087"/>
      <c r="DW46" s="1088"/>
      <c r="DX46" s="1088"/>
      <c r="DY46" s="1088"/>
      <c r="DZ46" s="1089"/>
      <c r="EA46" s="248"/>
    </row>
    <row r="47" spans="1:131" s="249" customFormat="1" ht="26.25" customHeight="1" x14ac:dyDescent="0.15">
      <c r="A47" s="263">
        <v>20</v>
      </c>
      <c r="B47" s="1132"/>
      <c r="C47" s="1133"/>
      <c r="D47" s="1133"/>
      <c r="E47" s="1133"/>
      <c r="F47" s="1133"/>
      <c r="G47" s="1133"/>
      <c r="H47" s="1133"/>
      <c r="I47" s="1133"/>
      <c r="J47" s="1133"/>
      <c r="K47" s="1133"/>
      <c r="L47" s="1133"/>
      <c r="M47" s="1133"/>
      <c r="N47" s="1133"/>
      <c r="O47" s="1133"/>
      <c r="P47" s="1134"/>
      <c r="Q47" s="1138"/>
      <c r="R47" s="1139"/>
      <c r="S47" s="1139"/>
      <c r="T47" s="1139"/>
      <c r="U47" s="1139"/>
      <c r="V47" s="1139"/>
      <c r="W47" s="1139"/>
      <c r="X47" s="1139"/>
      <c r="Y47" s="1139"/>
      <c r="Z47" s="1139"/>
      <c r="AA47" s="1139"/>
      <c r="AB47" s="1139"/>
      <c r="AC47" s="1139"/>
      <c r="AD47" s="1139"/>
      <c r="AE47" s="1140"/>
      <c r="AF47" s="1114"/>
      <c r="AG47" s="1115"/>
      <c r="AH47" s="1115"/>
      <c r="AI47" s="1115"/>
      <c r="AJ47" s="1116"/>
      <c r="AK47" s="1075"/>
      <c r="AL47" s="1066"/>
      <c r="AM47" s="1066"/>
      <c r="AN47" s="1066"/>
      <c r="AO47" s="1066"/>
      <c r="AP47" s="1066"/>
      <c r="AQ47" s="1066"/>
      <c r="AR47" s="1066"/>
      <c r="AS47" s="1066"/>
      <c r="AT47" s="1066"/>
      <c r="AU47" s="1066"/>
      <c r="AV47" s="1066"/>
      <c r="AW47" s="1066"/>
      <c r="AX47" s="1066"/>
      <c r="AY47" s="1066"/>
      <c r="AZ47" s="1137"/>
      <c r="BA47" s="1137"/>
      <c r="BB47" s="1137"/>
      <c r="BC47" s="1137"/>
      <c r="BD47" s="1137"/>
      <c r="BE47" s="1127"/>
      <c r="BF47" s="1127"/>
      <c r="BG47" s="1127"/>
      <c r="BH47" s="1127"/>
      <c r="BI47" s="1128"/>
      <c r="BJ47" s="254"/>
      <c r="BK47" s="254"/>
      <c r="BL47" s="254"/>
      <c r="BM47" s="254"/>
      <c r="BN47" s="254"/>
      <c r="BO47" s="267"/>
      <c r="BP47" s="267"/>
      <c r="BQ47" s="264">
        <v>41</v>
      </c>
      <c r="BR47" s="265"/>
      <c r="BS47" s="1109"/>
      <c r="BT47" s="1110"/>
      <c r="BU47" s="1110"/>
      <c r="BV47" s="1110"/>
      <c r="BW47" s="1110"/>
      <c r="BX47" s="1110"/>
      <c r="BY47" s="1110"/>
      <c r="BZ47" s="1110"/>
      <c r="CA47" s="1110"/>
      <c r="CB47" s="1110"/>
      <c r="CC47" s="1110"/>
      <c r="CD47" s="1110"/>
      <c r="CE47" s="1110"/>
      <c r="CF47" s="1110"/>
      <c r="CG47" s="1111"/>
      <c r="CH47" s="1084"/>
      <c r="CI47" s="1085"/>
      <c r="CJ47" s="1085"/>
      <c r="CK47" s="1085"/>
      <c r="CL47" s="1086"/>
      <c r="CM47" s="1084"/>
      <c r="CN47" s="1085"/>
      <c r="CO47" s="1085"/>
      <c r="CP47" s="1085"/>
      <c r="CQ47" s="1086"/>
      <c r="CR47" s="1084"/>
      <c r="CS47" s="1085"/>
      <c r="CT47" s="1085"/>
      <c r="CU47" s="1085"/>
      <c r="CV47" s="1086"/>
      <c r="CW47" s="1084"/>
      <c r="CX47" s="1085"/>
      <c r="CY47" s="1085"/>
      <c r="CZ47" s="1085"/>
      <c r="DA47" s="1086"/>
      <c r="DB47" s="1084"/>
      <c r="DC47" s="1085"/>
      <c r="DD47" s="1085"/>
      <c r="DE47" s="1085"/>
      <c r="DF47" s="1086"/>
      <c r="DG47" s="1084"/>
      <c r="DH47" s="1085"/>
      <c r="DI47" s="1085"/>
      <c r="DJ47" s="1085"/>
      <c r="DK47" s="1086"/>
      <c r="DL47" s="1084"/>
      <c r="DM47" s="1085"/>
      <c r="DN47" s="1085"/>
      <c r="DO47" s="1085"/>
      <c r="DP47" s="1086"/>
      <c r="DQ47" s="1084"/>
      <c r="DR47" s="1085"/>
      <c r="DS47" s="1085"/>
      <c r="DT47" s="1085"/>
      <c r="DU47" s="1086"/>
      <c r="DV47" s="1087"/>
      <c r="DW47" s="1088"/>
      <c r="DX47" s="1088"/>
      <c r="DY47" s="1088"/>
      <c r="DZ47" s="1089"/>
      <c r="EA47" s="248"/>
    </row>
    <row r="48" spans="1:131" s="249" customFormat="1" ht="26.25" customHeight="1" x14ac:dyDescent="0.15">
      <c r="A48" s="263">
        <v>21</v>
      </c>
      <c r="B48" s="1132"/>
      <c r="C48" s="1133"/>
      <c r="D48" s="1133"/>
      <c r="E48" s="1133"/>
      <c r="F48" s="1133"/>
      <c r="G48" s="1133"/>
      <c r="H48" s="1133"/>
      <c r="I48" s="1133"/>
      <c r="J48" s="1133"/>
      <c r="K48" s="1133"/>
      <c r="L48" s="1133"/>
      <c r="M48" s="1133"/>
      <c r="N48" s="1133"/>
      <c r="O48" s="1133"/>
      <c r="P48" s="1134"/>
      <c r="Q48" s="1138"/>
      <c r="R48" s="1139"/>
      <c r="S48" s="1139"/>
      <c r="T48" s="1139"/>
      <c r="U48" s="1139"/>
      <c r="V48" s="1139"/>
      <c r="W48" s="1139"/>
      <c r="X48" s="1139"/>
      <c r="Y48" s="1139"/>
      <c r="Z48" s="1139"/>
      <c r="AA48" s="1139"/>
      <c r="AB48" s="1139"/>
      <c r="AC48" s="1139"/>
      <c r="AD48" s="1139"/>
      <c r="AE48" s="1140"/>
      <c r="AF48" s="1114"/>
      <c r="AG48" s="1115"/>
      <c r="AH48" s="1115"/>
      <c r="AI48" s="1115"/>
      <c r="AJ48" s="1116"/>
      <c r="AK48" s="1075"/>
      <c r="AL48" s="1066"/>
      <c r="AM48" s="1066"/>
      <c r="AN48" s="1066"/>
      <c r="AO48" s="1066"/>
      <c r="AP48" s="1066"/>
      <c r="AQ48" s="1066"/>
      <c r="AR48" s="1066"/>
      <c r="AS48" s="1066"/>
      <c r="AT48" s="1066"/>
      <c r="AU48" s="1066"/>
      <c r="AV48" s="1066"/>
      <c r="AW48" s="1066"/>
      <c r="AX48" s="1066"/>
      <c r="AY48" s="1066"/>
      <c r="AZ48" s="1137"/>
      <c r="BA48" s="1137"/>
      <c r="BB48" s="1137"/>
      <c r="BC48" s="1137"/>
      <c r="BD48" s="1137"/>
      <c r="BE48" s="1127"/>
      <c r="BF48" s="1127"/>
      <c r="BG48" s="1127"/>
      <c r="BH48" s="1127"/>
      <c r="BI48" s="1128"/>
      <c r="BJ48" s="254"/>
      <c r="BK48" s="254"/>
      <c r="BL48" s="254"/>
      <c r="BM48" s="254"/>
      <c r="BN48" s="254"/>
      <c r="BO48" s="267"/>
      <c r="BP48" s="267"/>
      <c r="BQ48" s="264">
        <v>42</v>
      </c>
      <c r="BR48" s="265"/>
      <c r="BS48" s="1109"/>
      <c r="BT48" s="1110"/>
      <c r="BU48" s="1110"/>
      <c r="BV48" s="1110"/>
      <c r="BW48" s="1110"/>
      <c r="BX48" s="1110"/>
      <c r="BY48" s="1110"/>
      <c r="BZ48" s="1110"/>
      <c r="CA48" s="1110"/>
      <c r="CB48" s="1110"/>
      <c r="CC48" s="1110"/>
      <c r="CD48" s="1110"/>
      <c r="CE48" s="1110"/>
      <c r="CF48" s="1110"/>
      <c r="CG48" s="1111"/>
      <c r="CH48" s="1084"/>
      <c r="CI48" s="1085"/>
      <c r="CJ48" s="1085"/>
      <c r="CK48" s="1085"/>
      <c r="CL48" s="1086"/>
      <c r="CM48" s="1084"/>
      <c r="CN48" s="1085"/>
      <c r="CO48" s="1085"/>
      <c r="CP48" s="1085"/>
      <c r="CQ48" s="1086"/>
      <c r="CR48" s="1084"/>
      <c r="CS48" s="1085"/>
      <c r="CT48" s="1085"/>
      <c r="CU48" s="1085"/>
      <c r="CV48" s="1086"/>
      <c r="CW48" s="1084"/>
      <c r="CX48" s="1085"/>
      <c r="CY48" s="1085"/>
      <c r="CZ48" s="1085"/>
      <c r="DA48" s="1086"/>
      <c r="DB48" s="1084"/>
      <c r="DC48" s="1085"/>
      <c r="DD48" s="1085"/>
      <c r="DE48" s="1085"/>
      <c r="DF48" s="1086"/>
      <c r="DG48" s="1084"/>
      <c r="DH48" s="1085"/>
      <c r="DI48" s="1085"/>
      <c r="DJ48" s="1085"/>
      <c r="DK48" s="1086"/>
      <c r="DL48" s="1084"/>
      <c r="DM48" s="1085"/>
      <c r="DN48" s="1085"/>
      <c r="DO48" s="1085"/>
      <c r="DP48" s="1086"/>
      <c r="DQ48" s="1084"/>
      <c r="DR48" s="1085"/>
      <c r="DS48" s="1085"/>
      <c r="DT48" s="1085"/>
      <c r="DU48" s="1086"/>
      <c r="DV48" s="1087"/>
      <c r="DW48" s="1088"/>
      <c r="DX48" s="1088"/>
      <c r="DY48" s="1088"/>
      <c r="DZ48" s="1089"/>
      <c r="EA48" s="248"/>
    </row>
    <row r="49" spans="1:131" s="249" customFormat="1" ht="26.25" customHeight="1" x14ac:dyDescent="0.15">
      <c r="A49" s="263">
        <v>22</v>
      </c>
      <c r="B49" s="1132"/>
      <c r="C49" s="1133"/>
      <c r="D49" s="1133"/>
      <c r="E49" s="1133"/>
      <c r="F49" s="1133"/>
      <c r="G49" s="1133"/>
      <c r="H49" s="1133"/>
      <c r="I49" s="1133"/>
      <c r="J49" s="1133"/>
      <c r="K49" s="1133"/>
      <c r="L49" s="1133"/>
      <c r="M49" s="1133"/>
      <c r="N49" s="1133"/>
      <c r="O49" s="1133"/>
      <c r="P49" s="1134"/>
      <c r="Q49" s="1138"/>
      <c r="R49" s="1139"/>
      <c r="S49" s="1139"/>
      <c r="T49" s="1139"/>
      <c r="U49" s="1139"/>
      <c r="V49" s="1139"/>
      <c r="W49" s="1139"/>
      <c r="X49" s="1139"/>
      <c r="Y49" s="1139"/>
      <c r="Z49" s="1139"/>
      <c r="AA49" s="1139"/>
      <c r="AB49" s="1139"/>
      <c r="AC49" s="1139"/>
      <c r="AD49" s="1139"/>
      <c r="AE49" s="1140"/>
      <c r="AF49" s="1114"/>
      <c r="AG49" s="1115"/>
      <c r="AH49" s="1115"/>
      <c r="AI49" s="1115"/>
      <c r="AJ49" s="1116"/>
      <c r="AK49" s="1075"/>
      <c r="AL49" s="1066"/>
      <c r="AM49" s="1066"/>
      <c r="AN49" s="1066"/>
      <c r="AO49" s="1066"/>
      <c r="AP49" s="1066"/>
      <c r="AQ49" s="1066"/>
      <c r="AR49" s="1066"/>
      <c r="AS49" s="1066"/>
      <c r="AT49" s="1066"/>
      <c r="AU49" s="1066"/>
      <c r="AV49" s="1066"/>
      <c r="AW49" s="1066"/>
      <c r="AX49" s="1066"/>
      <c r="AY49" s="1066"/>
      <c r="AZ49" s="1137"/>
      <c r="BA49" s="1137"/>
      <c r="BB49" s="1137"/>
      <c r="BC49" s="1137"/>
      <c r="BD49" s="1137"/>
      <c r="BE49" s="1127"/>
      <c r="BF49" s="1127"/>
      <c r="BG49" s="1127"/>
      <c r="BH49" s="1127"/>
      <c r="BI49" s="1128"/>
      <c r="BJ49" s="254"/>
      <c r="BK49" s="254"/>
      <c r="BL49" s="254"/>
      <c r="BM49" s="254"/>
      <c r="BN49" s="254"/>
      <c r="BO49" s="267"/>
      <c r="BP49" s="267"/>
      <c r="BQ49" s="264">
        <v>43</v>
      </c>
      <c r="BR49" s="265"/>
      <c r="BS49" s="1109"/>
      <c r="BT49" s="1110"/>
      <c r="BU49" s="1110"/>
      <c r="BV49" s="1110"/>
      <c r="BW49" s="1110"/>
      <c r="BX49" s="1110"/>
      <c r="BY49" s="1110"/>
      <c r="BZ49" s="1110"/>
      <c r="CA49" s="1110"/>
      <c r="CB49" s="1110"/>
      <c r="CC49" s="1110"/>
      <c r="CD49" s="1110"/>
      <c r="CE49" s="1110"/>
      <c r="CF49" s="1110"/>
      <c r="CG49" s="1111"/>
      <c r="CH49" s="1084"/>
      <c r="CI49" s="1085"/>
      <c r="CJ49" s="1085"/>
      <c r="CK49" s="1085"/>
      <c r="CL49" s="1086"/>
      <c r="CM49" s="1084"/>
      <c r="CN49" s="1085"/>
      <c r="CO49" s="1085"/>
      <c r="CP49" s="1085"/>
      <c r="CQ49" s="1086"/>
      <c r="CR49" s="1084"/>
      <c r="CS49" s="1085"/>
      <c r="CT49" s="1085"/>
      <c r="CU49" s="1085"/>
      <c r="CV49" s="1086"/>
      <c r="CW49" s="1084"/>
      <c r="CX49" s="1085"/>
      <c r="CY49" s="1085"/>
      <c r="CZ49" s="1085"/>
      <c r="DA49" s="1086"/>
      <c r="DB49" s="1084"/>
      <c r="DC49" s="1085"/>
      <c r="DD49" s="1085"/>
      <c r="DE49" s="1085"/>
      <c r="DF49" s="1086"/>
      <c r="DG49" s="1084"/>
      <c r="DH49" s="1085"/>
      <c r="DI49" s="1085"/>
      <c r="DJ49" s="1085"/>
      <c r="DK49" s="1086"/>
      <c r="DL49" s="1084"/>
      <c r="DM49" s="1085"/>
      <c r="DN49" s="1085"/>
      <c r="DO49" s="1085"/>
      <c r="DP49" s="1086"/>
      <c r="DQ49" s="1084"/>
      <c r="DR49" s="1085"/>
      <c r="DS49" s="1085"/>
      <c r="DT49" s="1085"/>
      <c r="DU49" s="1086"/>
      <c r="DV49" s="1087"/>
      <c r="DW49" s="1088"/>
      <c r="DX49" s="1088"/>
      <c r="DY49" s="1088"/>
      <c r="DZ49" s="1089"/>
      <c r="EA49" s="248"/>
    </row>
    <row r="50" spans="1:131" s="249" customFormat="1" ht="26.25" customHeight="1" x14ac:dyDescent="0.15">
      <c r="A50" s="263">
        <v>23</v>
      </c>
      <c r="B50" s="1132"/>
      <c r="C50" s="1133"/>
      <c r="D50" s="1133"/>
      <c r="E50" s="1133"/>
      <c r="F50" s="1133"/>
      <c r="G50" s="1133"/>
      <c r="H50" s="1133"/>
      <c r="I50" s="1133"/>
      <c r="J50" s="1133"/>
      <c r="K50" s="1133"/>
      <c r="L50" s="1133"/>
      <c r="M50" s="1133"/>
      <c r="N50" s="1133"/>
      <c r="O50" s="1133"/>
      <c r="P50" s="1134"/>
      <c r="Q50" s="1135"/>
      <c r="R50" s="1118"/>
      <c r="S50" s="1118"/>
      <c r="T50" s="1118"/>
      <c r="U50" s="1118"/>
      <c r="V50" s="1118"/>
      <c r="W50" s="1118"/>
      <c r="X50" s="1118"/>
      <c r="Y50" s="1118"/>
      <c r="Z50" s="1118"/>
      <c r="AA50" s="1118"/>
      <c r="AB50" s="1118"/>
      <c r="AC50" s="1118"/>
      <c r="AD50" s="1118"/>
      <c r="AE50" s="1136"/>
      <c r="AF50" s="1114"/>
      <c r="AG50" s="1115"/>
      <c r="AH50" s="1115"/>
      <c r="AI50" s="1115"/>
      <c r="AJ50" s="1116"/>
      <c r="AK50" s="1117"/>
      <c r="AL50" s="1118"/>
      <c r="AM50" s="1118"/>
      <c r="AN50" s="1118"/>
      <c r="AO50" s="1118"/>
      <c r="AP50" s="1118"/>
      <c r="AQ50" s="1118"/>
      <c r="AR50" s="1118"/>
      <c r="AS50" s="1118"/>
      <c r="AT50" s="1118"/>
      <c r="AU50" s="1118"/>
      <c r="AV50" s="1118"/>
      <c r="AW50" s="1118"/>
      <c r="AX50" s="1118"/>
      <c r="AY50" s="1118"/>
      <c r="AZ50" s="1119"/>
      <c r="BA50" s="1119"/>
      <c r="BB50" s="1119"/>
      <c r="BC50" s="1119"/>
      <c r="BD50" s="1119"/>
      <c r="BE50" s="1127"/>
      <c r="BF50" s="1127"/>
      <c r="BG50" s="1127"/>
      <c r="BH50" s="1127"/>
      <c r="BI50" s="1128"/>
      <c r="BJ50" s="254"/>
      <c r="BK50" s="254"/>
      <c r="BL50" s="254"/>
      <c r="BM50" s="254"/>
      <c r="BN50" s="254"/>
      <c r="BO50" s="267"/>
      <c r="BP50" s="267"/>
      <c r="BQ50" s="264">
        <v>44</v>
      </c>
      <c r="BR50" s="265"/>
      <c r="BS50" s="1109"/>
      <c r="BT50" s="1110"/>
      <c r="BU50" s="1110"/>
      <c r="BV50" s="1110"/>
      <c r="BW50" s="1110"/>
      <c r="BX50" s="1110"/>
      <c r="BY50" s="1110"/>
      <c r="BZ50" s="1110"/>
      <c r="CA50" s="1110"/>
      <c r="CB50" s="1110"/>
      <c r="CC50" s="1110"/>
      <c r="CD50" s="1110"/>
      <c r="CE50" s="1110"/>
      <c r="CF50" s="1110"/>
      <c r="CG50" s="1111"/>
      <c r="CH50" s="1084"/>
      <c r="CI50" s="1085"/>
      <c r="CJ50" s="1085"/>
      <c r="CK50" s="1085"/>
      <c r="CL50" s="1086"/>
      <c r="CM50" s="1084"/>
      <c r="CN50" s="1085"/>
      <c r="CO50" s="1085"/>
      <c r="CP50" s="1085"/>
      <c r="CQ50" s="1086"/>
      <c r="CR50" s="1084"/>
      <c r="CS50" s="1085"/>
      <c r="CT50" s="1085"/>
      <c r="CU50" s="1085"/>
      <c r="CV50" s="1086"/>
      <c r="CW50" s="1084"/>
      <c r="CX50" s="1085"/>
      <c r="CY50" s="1085"/>
      <c r="CZ50" s="1085"/>
      <c r="DA50" s="1086"/>
      <c r="DB50" s="1084"/>
      <c r="DC50" s="1085"/>
      <c r="DD50" s="1085"/>
      <c r="DE50" s="1085"/>
      <c r="DF50" s="1086"/>
      <c r="DG50" s="1084"/>
      <c r="DH50" s="1085"/>
      <c r="DI50" s="1085"/>
      <c r="DJ50" s="1085"/>
      <c r="DK50" s="1086"/>
      <c r="DL50" s="1084"/>
      <c r="DM50" s="1085"/>
      <c r="DN50" s="1085"/>
      <c r="DO50" s="1085"/>
      <c r="DP50" s="1086"/>
      <c r="DQ50" s="1084"/>
      <c r="DR50" s="1085"/>
      <c r="DS50" s="1085"/>
      <c r="DT50" s="1085"/>
      <c r="DU50" s="1086"/>
      <c r="DV50" s="1087"/>
      <c r="DW50" s="1088"/>
      <c r="DX50" s="1088"/>
      <c r="DY50" s="1088"/>
      <c r="DZ50" s="1089"/>
      <c r="EA50" s="248"/>
    </row>
    <row r="51" spans="1:131" s="249" customFormat="1" ht="26.25" customHeight="1" x14ac:dyDescent="0.15">
      <c r="A51" s="263">
        <v>24</v>
      </c>
      <c r="B51" s="1132"/>
      <c r="C51" s="1133"/>
      <c r="D51" s="1133"/>
      <c r="E51" s="1133"/>
      <c r="F51" s="1133"/>
      <c r="G51" s="1133"/>
      <c r="H51" s="1133"/>
      <c r="I51" s="1133"/>
      <c r="J51" s="1133"/>
      <c r="K51" s="1133"/>
      <c r="L51" s="1133"/>
      <c r="M51" s="1133"/>
      <c r="N51" s="1133"/>
      <c r="O51" s="1133"/>
      <c r="P51" s="1134"/>
      <c r="Q51" s="1135"/>
      <c r="R51" s="1118"/>
      <c r="S51" s="1118"/>
      <c r="T51" s="1118"/>
      <c r="U51" s="1118"/>
      <c r="V51" s="1118"/>
      <c r="W51" s="1118"/>
      <c r="X51" s="1118"/>
      <c r="Y51" s="1118"/>
      <c r="Z51" s="1118"/>
      <c r="AA51" s="1118"/>
      <c r="AB51" s="1118"/>
      <c r="AC51" s="1118"/>
      <c r="AD51" s="1118"/>
      <c r="AE51" s="1136"/>
      <c r="AF51" s="1114"/>
      <c r="AG51" s="1115"/>
      <c r="AH51" s="1115"/>
      <c r="AI51" s="1115"/>
      <c r="AJ51" s="1116"/>
      <c r="AK51" s="1117"/>
      <c r="AL51" s="1118"/>
      <c r="AM51" s="1118"/>
      <c r="AN51" s="1118"/>
      <c r="AO51" s="1118"/>
      <c r="AP51" s="1118"/>
      <c r="AQ51" s="1118"/>
      <c r="AR51" s="1118"/>
      <c r="AS51" s="1118"/>
      <c r="AT51" s="1118"/>
      <c r="AU51" s="1118"/>
      <c r="AV51" s="1118"/>
      <c r="AW51" s="1118"/>
      <c r="AX51" s="1118"/>
      <c r="AY51" s="1118"/>
      <c r="AZ51" s="1119"/>
      <c r="BA51" s="1119"/>
      <c r="BB51" s="1119"/>
      <c r="BC51" s="1119"/>
      <c r="BD51" s="1119"/>
      <c r="BE51" s="1127"/>
      <c r="BF51" s="1127"/>
      <c r="BG51" s="1127"/>
      <c r="BH51" s="1127"/>
      <c r="BI51" s="1128"/>
      <c r="BJ51" s="254"/>
      <c r="BK51" s="254"/>
      <c r="BL51" s="254"/>
      <c r="BM51" s="254"/>
      <c r="BN51" s="254"/>
      <c r="BO51" s="267"/>
      <c r="BP51" s="267"/>
      <c r="BQ51" s="264">
        <v>45</v>
      </c>
      <c r="BR51" s="265"/>
      <c r="BS51" s="1109"/>
      <c r="BT51" s="1110"/>
      <c r="BU51" s="1110"/>
      <c r="BV51" s="1110"/>
      <c r="BW51" s="1110"/>
      <c r="BX51" s="1110"/>
      <c r="BY51" s="1110"/>
      <c r="BZ51" s="1110"/>
      <c r="CA51" s="1110"/>
      <c r="CB51" s="1110"/>
      <c r="CC51" s="1110"/>
      <c r="CD51" s="1110"/>
      <c r="CE51" s="1110"/>
      <c r="CF51" s="1110"/>
      <c r="CG51" s="1111"/>
      <c r="CH51" s="1084"/>
      <c r="CI51" s="1085"/>
      <c r="CJ51" s="1085"/>
      <c r="CK51" s="1085"/>
      <c r="CL51" s="1086"/>
      <c r="CM51" s="1084"/>
      <c r="CN51" s="1085"/>
      <c r="CO51" s="1085"/>
      <c r="CP51" s="1085"/>
      <c r="CQ51" s="1086"/>
      <c r="CR51" s="1084"/>
      <c r="CS51" s="1085"/>
      <c r="CT51" s="1085"/>
      <c r="CU51" s="1085"/>
      <c r="CV51" s="1086"/>
      <c r="CW51" s="1084"/>
      <c r="CX51" s="1085"/>
      <c r="CY51" s="1085"/>
      <c r="CZ51" s="1085"/>
      <c r="DA51" s="1086"/>
      <c r="DB51" s="1084"/>
      <c r="DC51" s="1085"/>
      <c r="DD51" s="1085"/>
      <c r="DE51" s="1085"/>
      <c r="DF51" s="1086"/>
      <c r="DG51" s="1084"/>
      <c r="DH51" s="1085"/>
      <c r="DI51" s="1085"/>
      <c r="DJ51" s="1085"/>
      <c r="DK51" s="1086"/>
      <c r="DL51" s="1084"/>
      <c r="DM51" s="1085"/>
      <c r="DN51" s="1085"/>
      <c r="DO51" s="1085"/>
      <c r="DP51" s="1086"/>
      <c r="DQ51" s="1084"/>
      <c r="DR51" s="1085"/>
      <c r="DS51" s="1085"/>
      <c r="DT51" s="1085"/>
      <c r="DU51" s="1086"/>
      <c r="DV51" s="1087"/>
      <c r="DW51" s="1088"/>
      <c r="DX51" s="1088"/>
      <c r="DY51" s="1088"/>
      <c r="DZ51" s="1089"/>
      <c r="EA51" s="248"/>
    </row>
    <row r="52" spans="1:131" s="249" customFormat="1" ht="26.25" customHeight="1" x14ac:dyDescent="0.15">
      <c r="A52" s="263">
        <v>25</v>
      </c>
      <c r="B52" s="1132"/>
      <c r="C52" s="1133"/>
      <c r="D52" s="1133"/>
      <c r="E52" s="1133"/>
      <c r="F52" s="1133"/>
      <c r="G52" s="1133"/>
      <c r="H52" s="1133"/>
      <c r="I52" s="1133"/>
      <c r="J52" s="1133"/>
      <c r="K52" s="1133"/>
      <c r="L52" s="1133"/>
      <c r="M52" s="1133"/>
      <c r="N52" s="1133"/>
      <c r="O52" s="1133"/>
      <c r="P52" s="1134"/>
      <c r="Q52" s="1135"/>
      <c r="R52" s="1118"/>
      <c r="S52" s="1118"/>
      <c r="T52" s="1118"/>
      <c r="U52" s="1118"/>
      <c r="V52" s="1118"/>
      <c r="W52" s="1118"/>
      <c r="X52" s="1118"/>
      <c r="Y52" s="1118"/>
      <c r="Z52" s="1118"/>
      <c r="AA52" s="1118"/>
      <c r="AB52" s="1118"/>
      <c r="AC52" s="1118"/>
      <c r="AD52" s="1118"/>
      <c r="AE52" s="1136"/>
      <c r="AF52" s="1114"/>
      <c r="AG52" s="1115"/>
      <c r="AH52" s="1115"/>
      <c r="AI52" s="1115"/>
      <c r="AJ52" s="1116"/>
      <c r="AK52" s="1117"/>
      <c r="AL52" s="1118"/>
      <c r="AM52" s="1118"/>
      <c r="AN52" s="1118"/>
      <c r="AO52" s="1118"/>
      <c r="AP52" s="1118"/>
      <c r="AQ52" s="1118"/>
      <c r="AR52" s="1118"/>
      <c r="AS52" s="1118"/>
      <c r="AT52" s="1118"/>
      <c r="AU52" s="1118"/>
      <c r="AV52" s="1118"/>
      <c r="AW52" s="1118"/>
      <c r="AX52" s="1118"/>
      <c r="AY52" s="1118"/>
      <c r="AZ52" s="1119"/>
      <c r="BA52" s="1119"/>
      <c r="BB52" s="1119"/>
      <c r="BC52" s="1119"/>
      <c r="BD52" s="1119"/>
      <c r="BE52" s="1127"/>
      <c r="BF52" s="1127"/>
      <c r="BG52" s="1127"/>
      <c r="BH52" s="1127"/>
      <c r="BI52" s="1128"/>
      <c r="BJ52" s="254"/>
      <c r="BK52" s="254"/>
      <c r="BL52" s="254"/>
      <c r="BM52" s="254"/>
      <c r="BN52" s="254"/>
      <c r="BO52" s="267"/>
      <c r="BP52" s="267"/>
      <c r="BQ52" s="264">
        <v>46</v>
      </c>
      <c r="BR52" s="265"/>
      <c r="BS52" s="1109"/>
      <c r="BT52" s="1110"/>
      <c r="BU52" s="1110"/>
      <c r="BV52" s="1110"/>
      <c r="BW52" s="1110"/>
      <c r="BX52" s="1110"/>
      <c r="BY52" s="1110"/>
      <c r="BZ52" s="1110"/>
      <c r="CA52" s="1110"/>
      <c r="CB52" s="1110"/>
      <c r="CC52" s="1110"/>
      <c r="CD52" s="1110"/>
      <c r="CE52" s="1110"/>
      <c r="CF52" s="1110"/>
      <c r="CG52" s="1111"/>
      <c r="CH52" s="1084"/>
      <c r="CI52" s="1085"/>
      <c r="CJ52" s="1085"/>
      <c r="CK52" s="1085"/>
      <c r="CL52" s="1086"/>
      <c r="CM52" s="1084"/>
      <c r="CN52" s="1085"/>
      <c r="CO52" s="1085"/>
      <c r="CP52" s="1085"/>
      <c r="CQ52" s="1086"/>
      <c r="CR52" s="1084"/>
      <c r="CS52" s="1085"/>
      <c r="CT52" s="1085"/>
      <c r="CU52" s="1085"/>
      <c r="CV52" s="1086"/>
      <c r="CW52" s="1084"/>
      <c r="CX52" s="1085"/>
      <c r="CY52" s="1085"/>
      <c r="CZ52" s="1085"/>
      <c r="DA52" s="1086"/>
      <c r="DB52" s="1084"/>
      <c r="DC52" s="1085"/>
      <c r="DD52" s="1085"/>
      <c r="DE52" s="1085"/>
      <c r="DF52" s="1086"/>
      <c r="DG52" s="1084"/>
      <c r="DH52" s="1085"/>
      <c r="DI52" s="1085"/>
      <c r="DJ52" s="1085"/>
      <c r="DK52" s="1086"/>
      <c r="DL52" s="1084"/>
      <c r="DM52" s="1085"/>
      <c r="DN52" s="1085"/>
      <c r="DO52" s="1085"/>
      <c r="DP52" s="1086"/>
      <c r="DQ52" s="1084"/>
      <c r="DR52" s="1085"/>
      <c r="DS52" s="1085"/>
      <c r="DT52" s="1085"/>
      <c r="DU52" s="1086"/>
      <c r="DV52" s="1087"/>
      <c r="DW52" s="1088"/>
      <c r="DX52" s="1088"/>
      <c r="DY52" s="1088"/>
      <c r="DZ52" s="1089"/>
      <c r="EA52" s="248"/>
    </row>
    <row r="53" spans="1:131" s="249" customFormat="1" ht="26.25" customHeight="1" x14ac:dyDescent="0.15">
      <c r="A53" s="263">
        <v>26</v>
      </c>
      <c r="B53" s="1132"/>
      <c r="C53" s="1133"/>
      <c r="D53" s="1133"/>
      <c r="E53" s="1133"/>
      <c r="F53" s="1133"/>
      <c r="G53" s="1133"/>
      <c r="H53" s="1133"/>
      <c r="I53" s="1133"/>
      <c r="J53" s="1133"/>
      <c r="K53" s="1133"/>
      <c r="L53" s="1133"/>
      <c r="M53" s="1133"/>
      <c r="N53" s="1133"/>
      <c r="O53" s="1133"/>
      <c r="P53" s="1134"/>
      <c r="Q53" s="1135"/>
      <c r="R53" s="1118"/>
      <c r="S53" s="1118"/>
      <c r="T53" s="1118"/>
      <c r="U53" s="1118"/>
      <c r="V53" s="1118"/>
      <c r="W53" s="1118"/>
      <c r="X53" s="1118"/>
      <c r="Y53" s="1118"/>
      <c r="Z53" s="1118"/>
      <c r="AA53" s="1118"/>
      <c r="AB53" s="1118"/>
      <c r="AC53" s="1118"/>
      <c r="AD53" s="1118"/>
      <c r="AE53" s="1136"/>
      <c r="AF53" s="1114"/>
      <c r="AG53" s="1115"/>
      <c r="AH53" s="1115"/>
      <c r="AI53" s="1115"/>
      <c r="AJ53" s="1116"/>
      <c r="AK53" s="1117"/>
      <c r="AL53" s="1118"/>
      <c r="AM53" s="1118"/>
      <c r="AN53" s="1118"/>
      <c r="AO53" s="1118"/>
      <c r="AP53" s="1118"/>
      <c r="AQ53" s="1118"/>
      <c r="AR53" s="1118"/>
      <c r="AS53" s="1118"/>
      <c r="AT53" s="1118"/>
      <c r="AU53" s="1118"/>
      <c r="AV53" s="1118"/>
      <c r="AW53" s="1118"/>
      <c r="AX53" s="1118"/>
      <c r="AY53" s="1118"/>
      <c r="AZ53" s="1119"/>
      <c r="BA53" s="1119"/>
      <c r="BB53" s="1119"/>
      <c r="BC53" s="1119"/>
      <c r="BD53" s="1119"/>
      <c r="BE53" s="1127"/>
      <c r="BF53" s="1127"/>
      <c r="BG53" s="1127"/>
      <c r="BH53" s="1127"/>
      <c r="BI53" s="1128"/>
      <c r="BJ53" s="254"/>
      <c r="BK53" s="254"/>
      <c r="BL53" s="254"/>
      <c r="BM53" s="254"/>
      <c r="BN53" s="254"/>
      <c r="BO53" s="267"/>
      <c r="BP53" s="267"/>
      <c r="BQ53" s="264">
        <v>47</v>
      </c>
      <c r="BR53" s="265"/>
      <c r="BS53" s="1109"/>
      <c r="BT53" s="1110"/>
      <c r="BU53" s="1110"/>
      <c r="BV53" s="1110"/>
      <c r="BW53" s="1110"/>
      <c r="BX53" s="1110"/>
      <c r="BY53" s="1110"/>
      <c r="BZ53" s="1110"/>
      <c r="CA53" s="1110"/>
      <c r="CB53" s="1110"/>
      <c r="CC53" s="1110"/>
      <c r="CD53" s="1110"/>
      <c r="CE53" s="1110"/>
      <c r="CF53" s="1110"/>
      <c r="CG53" s="1111"/>
      <c r="CH53" s="1084"/>
      <c r="CI53" s="1085"/>
      <c r="CJ53" s="1085"/>
      <c r="CK53" s="1085"/>
      <c r="CL53" s="1086"/>
      <c r="CM53" s="1084"/>
      <c r="CN53" s="1085"/>
      <c r="CO53" s="1085"/>
      <c r="CP53" s="1085"/>
      <c r="CQ53" s="1086"/>
      <c r="CR53" s="1084"/>
      <c r="CS53" s="1085"/>
      <c r="CT53" s="1085"/>
      <c r="CU53" s="1085"/>
      <c r="CV53" s="1086"/>
      <c r="CW53" s="1084"/>
      <c r="CX53" s="1085"/>
      <c r="CY53" s="1085"/>
      <c r="CZ53" s="1085"/>
      <c r="DA53" s="1086"/>
      <c r="DB53" s="1084"/>
      <c r="DC53" s="1085"/>
      <c r="DD53" s="1085"/>
      <c r="DE53" s="1085"/>
      <c r="DF53" s="1086"/>
      <c r="DG53" s="1084"/>
      <c r="DH53" s="1085"/>
      <c r="DI53" s="1085"/>
      <c r="DJ53" s="1085"/>
      <c r="DK53" s="1086"/>
      <c r="DL53" s="1084"/>
      <c r="DM53" s="1085"/>
      <c r="DN53" s="1085"/>
      <c r="DO53" s="1085"/>
      <c r="DP53" s="1086"/>
      <c r="DQ53" s="1084"/>
      <c r="DR53" s="1085"/>
      <c r="DS53" s="1085"/>
      <c r="DT53" s="1085"/>
      <c r="DU53" s="1086"/>
      <c r="DV53" s="1087"/>
      <c r="DW53" s="1088"/>
      <c r="DX53" s="1088"/>
      <c r="DY53" s="1088"/>
      <c r="DZ53" s="1089"/>
      <c r="EA53" s="248"/>
    </row>
    <row r="54" spans="1:131" s="249" customFormat="1" ht="26.25" customHeight="1" x14ac:dyDescent="0.15">
      <c r="A54" s="263">
        <v>27</v>
      </c>
      <c r="B54" s="1132"/>
      <c r="C54" s="1133"/>
      <c r="D54" s="1133"/>
      <c r="E54" s="1133"/>
      <c r="F54" s="1133"/>
      <c r="G54" s="1133"/>
      <c r="H54" s="1133"/>
      <c r="I54" s="1133"/>
      <c r="J54" s="1133"/>
      <c r="K54" s="1133"/>
      <c r="L54" s="1133"/>
      <c r="M54" s="1133"/>
      <c r="N54" s="1133"/>
      <c r="O54" s="1133"/>
      <c r="P54" s="1134"/>
      <c r="Q54" s="1135"/>
      <c r="R54" s="1118"/>
      <c r="S54" s="1118"/>
      <c r="T54" s="1118"/>
      <c r="U54" s="1118"/>
      <c r="V54" s="1118"/>
      <c r="W54" s="1118"/>
      <c r="X54" s="1118"/>
      <c r="Y54" s="1118"/>
      <c r="Z54" s="1118"/>
      <c r="AA54" s="1118"/>
      <c r="AB54" s="1118"/>
      <c r="AC54" s="1118"/>
      <c r="AD54" s="1118"/>
      <c r="AE54" s="1136"/>
      <c r="AF54" s="1114"/>
      <c r="AG54" s="1115"/>
      <c r="AH54" s="1115"/>
      <c r="AI54" s="1115"/>
      <c r="AJ54" s="1116"/>
      <c r="AK54" s="1117"/>
      <c r="AL54" s="1118"/>
      <c r="AM54" s="1118"/>
      <c r="AN54" s="1118"/>
      <c r="AO54" s="1118"/>
      <c r="AP54" s="1118"/>
      <c r="AQ54" s="1118"/>
      <c r="AR54" s="1118"/>
      <c r="AS54" s="1118"/>
      <c r="AT54" s="1118"/>
      <c r="AU54" s="1118"/>
      <c r="AV54" s="1118"/>
      <c r="AW54" s="1118"/>
      <c r="AX54" s="1118"/>
      <c r="AY54" s="1118"/>
      <c r="AZ54" s="1119"/>
      <c r="BA54" s="1119"/>
      <c r="BB54" s="1119"/>
      <c r="BC54" s="1119"/>
      <c r="BD54" s="1119"/>
      <c r="BE54" s="1127"/>
      <c r="BF54" s="1127"/>
      <c r="BG54" s="1127"/>
      <c r="BH54" s="1127"/>
      <c r="BI54" s="1128"/>
      <c r="BJ54" s="254"/>
      <c r="BK54" s="254"/>
      <c r="BL54" s="254"/>
      <c r="BM54" s="254"/>
      <c r="BN54" s="254"/>
      <c r="BO54" s="267"/>
      <c r="BP54" s="267"/>
      <c r="BQ54" s="264">
        <v>48</v>
      </c>
      <c r="BR54" s="265"/>
      <c r="BS54" s="1109"/>
      <c r="BT54" s="1110"/>
      <c r="BU54" s="1110"/>
      <c r="BV54" s="1110"/>
      <c r="BW54" s="1110"/>
      <c r="BX54" s="1110"/>
      <c r="BY54" s="1110"/>
      <c r="BZ54" s="1110"/>
      <c r="CA54" s="1110"/>
      <c r="CB54" s="1110"/>
      <c r="CC54" s="1110"/>
      <c r="CD54" s="1110"/>
      <c r="CE54" s="1110"/>
      <c r="CF54" s="1110"/>
      <c r="CG54" s="1111"/>
      <c r="CH54" s="1084"/>
      <c r="CI54" s="1085"/>
      <c r="CJ54" s="1085"/>
      <c r="CK54" s="1085"/>
      <c r="CL54" s="1086"/>
      <c r="CM54" s="1084"/>
      <c r="CN54" s="1085"/>
      <c r="CO54" s="1085"/>
      <c r="CP54" s="1085"/>
      <c r="CQ54" s="1086"/>
      <c r="CR54" s="1084"/>
      <c r="CS54" s="1085"/>
      <c r="CT54" s="1085"/>
      <c r="CU54" s="1085"/>
      <c r="CV54" s="1086"/>
      <c r="CW54" s="1084"/>
      <c r="CX54" s="1085"/>
      <c r="CY54" s="1085"/>
      <c r="CZ54" s="1085"/>
      <c r="DA54" s="1086"/>
      <c r="DB54" s="1084"/>
      <c r="DC54" s="1085"/>
      <c r="DD54" s="1085"/>
      <c r="DE54" s="1085"/>
      <c r="DF54" s="1086"/>
      <c r="DG54" s="1084"/>
      <c r="DH54" s="1085"/>
      <c r="DI54" s="1085"/>
      <c r="DJ54" s="1085"/>
      <c r="DK54" s="1086"/>
      <c r="DL54" s="1084"/>
      <c r="DM54" s="1085"/>
      <c r="DN54" s="1085"/>
      <c r="DO54" s="1085"/>
      <c r="DP54" s="1086"/>
      <c r="DQ54" s="1084"/>
      <c r="DR54" s="1085"/>
      <c r="DS54" s="1085"/>
      <c r="DT54" s="1085"/>
      <c r="DU54" s="1086"/>
      <c r="DV54" s="1087"/>
      <c r="DW54" s="1088"/>
      <c r="DX54" s="1088"/>
      <c r="DY54" s="1088"/>
      <c r="DZ54" s="1089"/>
      <c r="EA54" s="248"/>
    </row>
    <row r="55" spans="1:131" s="249" customFormat="1" ht="26.25" customHeight="1" x14ac:dyDescent="0.15">
      <c r="A55" s="263">
        <v>28</v>
      </c>
      <c r="B55" s="1132"/>
      <c r="C55" s="1133"/>
      <c r="D55" s="1133"/>
      <c r="E55" s="1133"/>
      <c r="F55" s="1133"/>
      <c r="G55" s="1133"/>
      <c r="H55" s="1133"/>
      <c r="I55" s="1133"/>
      <c r="J55" s="1133"/>
      <c r="K55" s="1133"/>
      <c r="L55" s="1133"/>
      <c r="M55" s="1133"/>
      <c r="N55" s="1133"/>
      <c r="O55" s="1133"/>
      <c r="P55" s="1134"/>
      <c r="Q55" s="1135"/>
      <c r="R55" s="1118"/>
      <c r="S55" s="1118"/>
      <c r="T55" s="1118"/>
      <c r="U55" s="1118"/>
      <c r="V55" s="1118"/>
      <c r="W55" s="1118"/>
      <c r="X55" s="1118"/>
      <c r="Y55" s="1118"/>
      <c r="Z55" s="1118"/>
      <c r="AA55" s="1118"/>
      <c r="AB55" s="1118"/>
      <c r="AC55" s="1118"/>
      <c r="AD55" s="1118"/>
      <c r="AE55" s="1136"/>
      <c r="AF55" s="1114"/>
      <c r="AG55" s="1115"/>
      <c r="AH55" s="1115"/>
      <c r="AI55" s="1115"/>
      <c r="AJ55" s="1116"/>
      <c r="AK55" s="1117"/>
      <c r="AL55" s="1118"/>
      <c r="AM55" s="1118"/>
      <c r="AN55" s="1118"/>
      <c r="AO55" s="1118"/>
      <c r="AP55" s="1118"/>
      <c r="AQ55" s="1118"/>
      <c r="AR55" s="1118"/>
      <c r="AS55" s="1118"/>
      <c r="AT55" s="1118"/>
      <c r="AU55" s="1118"/>
      <c r="AV55" s="1118"/>
      <c r="AW55" s="1118"/>
      <c r="AX55" s="1118"/>
      <c r="AY55" s="1118"/>
      <c r="AZ55" s="1119"/>
      <c r="BA55" s="1119"/>
      <c r="BB55" s="1119"/>
      <c r="BC55" s="1119"/>
      <c r="BD55" s="1119"/>
      <c r="BE55" s="1127"/>
      <c r="BF55" s="1127"/>
      <c r="BG55" s="1127"/>
      <c r="BH55" s="1127"/>
      <c r="BI55" s="1128"/>
      <c r="BJ55" s="254"/>
      <c r="BK55" s="254"/>
      <c r="BL55" s="254"/>
      <c r="BM55" s="254"/>
      <c r="BN55" s="254"/>
      <c r="BO55" s="267"/>
      <c r="BP55" s="267"/>
      <c r="BQ55" s="264">
        <v>49</v>
      </c>
      <c r="BR55" s="265"/>
      <c r="BS55" s="1109"/>
      <c r="BT55" s="1110"/>
      <c r="BU55" s="1110"/>
      <c r="BV55" s="1110"/>
      <c r="BW55" s="1110"/>
      <c r="BX55" s="1110"/>
      <c r="BY55" s="1110"/>
      <c r="BZ55" s="1110"/>
      <c r="CA55" s="1110"/>
      <c r="CB55" s="1110"/>
      <c r="CC55" s="1110"/>
      <c r="CD55" s="1110"/>
      <c r="CE55" s="1110"/>
      <c r="CF55" s="1110"/>
      <c r="CG55" s="1111"/>
      <c r="CH55" s="1084"/>
      <c r="CI55" s="1085"/>
      <c r="CJ55" s="1085"/>
      <c r="CK55" s="1085"/>
      <c r="CL55" s="1086"/>
      <c r="CM55" s="1084"/>
      <c r="CN55" s="1085"/>
      <c r="CO55" s="1085"/>
      <c r="CP55" s="1085"/>
      <c r="CQ55" s="1086"/>
      <c r="CR55" s="1084"/>
      <c r="CS55" s="1085"/>
      <c r="CT55" s="1085"/>
      <c r="CU55" s="1085"/>
      <c r="CV55" s="1086"/>
      <c r="CW55" s="1084"/>
      <c r="CX55" s="1085"/>
      <c r="CY55" s="1085"/>
      <c r="CZ55" s="1085"/>
      <c r="DA55" s="1086"/>
      <c r="DB55" s="1084"/>
      <c r="DC55" s="1085"/>
      <c r="DD55" s="1085"/>
      <c r="DE55" s="1085"/>
      <c r="DF55" s="1086"/>
      <c r="DG55" s="1084"/>
      <c r="DH55" s="1085"/>
      <c r="DI55" s="1085"/>
      <c r="DJ55" s="1085"/>
      <c r="DK55" s="1086"/>
      <c r="DL55" s="1084"/>
      <c r="DM55" s="1085"/>
      <c r="DN55" s="1085"/>
      <c r="DO55" s="1085"/>
      <c r="DP55" s="1086"/>
      <c r="DQ55" s="1084"/>
      <c r="DR55" s="1085"/>
      <c r="DS55" s="1085"/>
      <c r="DT55" s="1085"/>
      <c r="DU55" s="1086"/>
      <c r="DV55" s="1087"/>
      <c r="DW55" s="1088"/>
      <c r="DX55" s="1088"/>
      <c r="DY55" s="1088"/>
      <c r="DZ55" s="1089"/>
      <c r="EA55" s="248"/>
    </row>
    <row r="56" spans="1:131" s="249" customFormat="1" ht="26.25" customHeight="1" x14ac:dyDescent="0.15">
      <c r="A56" s="263">
        <v>29</v>
      </c>
      <c r="B56" s="1132"/>
      <c r="C56" s="1133"/>
      <c r="D56" s="1133"/>
      <c r="E56" s="1133"/>
      <c r="F56" s="1133"/>
      <c r="G56" s="1133"/>
      <c r="H56" s="1133"/>
      <c r="I56" s="1133"/>
      <c r="J56" s="1133"/>
      <c r="K56" s="1133"/>
      <c r="L56" s="1133"/>
      <c r="M56" s="1133"/>
      <c r="N56" s="1133"/>
      <c r="O56" s="1133"/>
      <c r="P56" s="1134"/>
      <c r="Q56" s="1135"/>
      <c r="R56" s="1118"/>
      <c r="S56" s="1118"/>
      <c r="T56" s="1118"/>
      <c r="U56" s="1118"/>
      <c r="V56" s="1118"/>
      <c r="W56" s="1118"/>
      <c r="X56" s="1118"/>
      <c r="Y56" s="1118"/>
      <c r="Z56" s="1118"/>
      <c r="AA56" s="1118"/>
      <c r="AB56" s="1118"/>
      <c r="AC56" s="1118"/>
      <c r="AD56" s="1118"/>
      <c r="AE56" s="1136"/>
      <c r="AF56" s="1114"/>
      <c r="AG56" s="1115"/>
      <c r="AH56" s="1115"/>
      <c r="AI56" s="1115"/>
      <c r="AJ56" s="1116"/>
      <c r="AK56" s="1117"/>
      <c r="AL56" s="1118"/>
      <c r="AM56" s="1118"/>
      <c r="AN56" s="1118"/>
      <c r="AO56" s="1118"/>
      <c r="AP56" s="1118"/>
      <c r="AQ56" s="1118"/>
      <c r="AR56" s="1118"/>
      <c r="AS56" s="1118"/>
      <c r="AT56" s="1118"/>
      <c r="AU56" s="1118"/>
      <c r="AV56" s="1118"/>
      <c r="AW56" s="1118"/>
      <c r="AX56" s="1118"/>
      <c r="AY56" s="1118"/>
      <c r="AZ56" s="1119"/>
      <c r="BA56" s="1119"/>
      <c r="BB56" s="1119"/>
      <c r="BC56" s="1119"/>
      <c r="BD56" s="1119"/>
      <c r="BE56" s="1127"/>
      <c r="BF56" s="1127"/>
      <c r="BG56" s="1127"/>
      <c r="BH56" s="1127"/>
      <c r="BI56" s="1128"/>
      <c r="BJ56" s="254"/>
      <c r="BK56" s="254"/>
      <c r="BL56" s="254"/>
      <c r="BM56" s="254"/>
      <c r="BN56" s="254"/>
      <c r="BO56" s="267"/>
      <c r="BP56" s="267"/>
      <c r="BQ56" s="264">
        <v>50</v>
      </c>
      <c r="BR56" s="265"/>
      <c r="BS56" s="1109"/>
      <c r="BT56" s="1110"/>
      <c r="BU56" s="1110"/>
      <c r="BV56" s="1110"/>
      <c r="BW56" s="1110"/>
      <c r="BX56" s="1110"/>
      <c r="BY56" s="1110"/>
      <c r="BZ56" s="1110"/>
      <c r="CA56" s="1110"/>
      <c r="CB56" s="1110"/>
      <c r="CC56" s="1110"/>
      <c r="CD56" s="1110"/>
      <c r="CE56" s="1110"/>
      <c r="CF56" s="1110"/>
      <c r="CG56" s="1111"/>
      <c r="CH56" s="1084"/>
      <c r="CI56" s="1085"/>
      <c r="CJ56" s="1085"/>
      <c r="CK56" s="1085"/>
      <c r="CL56" s="1086"/>
      <c r="CM56" s="1084"/>
      <c r="CN56" s="1085"/>
      <c r="CO56" s="1085"/>
      <c r="CP56" s="1085"/>
      <c r="CQ56" s="1086"/>
      <c r="CR56" s="1084"/>
      <c r="CS56" s="1085"/>
      <c r="CT56" s="1085"/>
      <c r="CU56" s="1085"/>
      <c r="CV56" s="1086"/>
      <c r="CW56" s="1084"/>
      <c r="CX56" s="1085"/>
      <c r="CY56" s="1085"/>
      <c r="CZ56" s="1085"/>
      <c r="DA56" s="1086"/>
      <c r="DB56" s="1084"/>
      <c r="DC56" s="1085"/>
      <c r="DD56" s="1085"/>
      <c r="DE56" s="1085"/>
      <c r="DF56" s="1086"/>
      <c r="DG56" s="1084"/>
      <c r="DH56" s="1085"/>
      <c r="DI56" s="1085"/>
      <c r="DJ56" s="1085"/>
      <c r="DK56" s="1086"/>
      <c r="DL56" s="1084"/>
      <c r="DM56" s="1085"/>
      <c r="DN56" s="1085"/>
      <c r="DO56" s="1085"/>
      <c r="DP56" s="1086"/>
      <c r="DQ56" s="1084"/>
      <c r="DR56" s="1085"/>
      <c r="DS56" s="1085"/>
      <c r="DT56" s="1085"/>
      <c r="DU56" s="1086"/>
      <c r="DV56" s="1087"/>
      <c r="DW56" s="1088"/>
      <c r="DX56" s="1088"/>
      <c r="DY56" s="1088"/>
      <c r="DZ56" s="1089"/>
      <c r="EA56" s="248"/>
    </row>
    <row r="57" spans="1:131" s="249" customFormat="1" ht="26.25" customHeight="1" x14ac:dyDescent="0.15">
      <c r="A57" s="263">
        <v>30</v>
      </c>
      <c r="B57" s="1132"/>
      <c r="C57" s="1133"/>
      <c r="D57" s="1133"/>
      <c r="E57" s="1133"/>
      <c r="F57" s="1133"/>
      <c r="G57" s="1133"/>
      <c r="H57" s="1133"/>
      <c r="I57" s="1133"/>
      <c r="J57" s="1133"/>
      <c r="K57" s="1133"/>
      <c r="L57" s="1133"/>
      <c r="M57" s="1133"/>
      <c r="N57" s="1133"/>
      <c r="O57" s="1133"/>
      <c r="P57" s="1134"/>
      <c r="Q57" s="1135"/>
      <c r="R57" s="1118"/>
      <c r="S57" s="1118"/>
      <c r="T57" s="1118"/>
      <c r="U57" s="1118"/>
      <c r="V57" s="1118"/>
      <c r="W57" s="1118"/>
      <c r="X57" s="1118"/>
      <c r="Y57" s="1118"/>
      <c r="Z57" s="1118"/>
      <c r="AA57" s="1118"/>
      <c r="AB57" s="1118"/>
      <c r="AC57" s="1118"/>
      <c r="AD57" s="1118"/>
      <c r="AE57" s="1136"/>
      <c r="AF57" s="1114"/>
      <c r="AG57" s="1115"/>
      <c r="AH57" s="1115"/>
      <c r="AI57" s="1115"/>
      <c r="AJ57" s="1116"/>
      <c r="AK57" s="1117"/>
      <c r="AL57" s="1118"/>
      <c r="AM57" s="1118"/>
      <c r="AN57" s="1118"/>
      <c r="AO57" s="1118"/>
      <c r="AP57" s="1118"/>
      <c r="AQ57" s="1118"/>
      <c r="AR57" s="1118"/>
      <c r="AS57" s="1118"/>
      <c r="AT57" s="1118"/>
      <c r="AU57" s="1118"/>
      <c r="AV57" s="1118"/>
      <c r="AW57" s="1118"/>
      <c r="AX57" s="1118"/>
      <c r="AY57" s="1118"/>
      <c r="AZ57" s="1119"/>
      <c r="BA57" s="1119"/>
      <c r="BB57" s="1119"/>
      <c r="BC57" s="1119"/>
      <c r="BD57" s="1119"/>
      <c r="BE57" s="1127"/>
      <c r="BF57" s="1127"/>
      <c r="BG57" s="1127"/>
      <c r="BH57" s="1127"/>
      <c r="BI57" s="1128"/>
      <c r="BJ57" s="254"/>
      <c r="BK57" s="254"/>
      <c r="BL57" s="254"/>
      <c r="BM57" s="254"/>
      <c r="BN57" s="254"/>
      <c r="BO57" s="267"/>
      <c r="BP57" s="267"/>
      <c r="BQ57" s="264">
        <v>51</v>
      </c>
      <c r="BR57" s="265"/>
      <c r="BS57" s="1109"/>
      <c r="BT57" s="1110"/>
      <c r="BU57" s="1110"/>
      <c r="BV57" s="1110"/>
      <c r="BW57" s="1110"/>
      <c r="BX57" s="1110"/>
      <c r="BY57" s="1110"/>
      <c r="BZ57" s="1110"/>
      <c r="CA57" s="1110"/>
      <c r="CB57" s="1110"/>
      <c r="CC57" s="1110"/>
      <c r="CD57" s="1110"/>
      <c r="CE57" s="1110"/>
      <c r="CF57" s="1110"/>
      <c r="CG57" s="1111"/>
      <c r="CH57" s="1084"/>
      <c r="CI57" s="1085"/>
      <c r="CJ57" s="1085"/>
      <c r="CK57" s="1085"/>
      <c r="CL57" s="1086"/>
      <c r="CM57" s="1084"/>
      <c r="CN57" s="1085"/>
      <c r="CO57" s="1085"/>
      <c r="CP57" s="1085"/>
      <c r="CQ57" s="1086"/>
      <c r="CR57" s="1084"/>
      <c r="CS57" s="1085"/>
      <c r="CT57" s="1085"/>
      <c r="CU57" s="1085"/>
      <c r="CV57" s="1086"/>
      <c r="CW57" s="1084"/>
      <c r="CX57" s="1085"/>
      <c r="CY57" s="1085"/>
      <c r="CZ57" s="1085"/>
      <c r="DA57" s="1086"/>
      <c r="DB57" s="1084"/>
      <c r="DC57" s="1085"/>
      <c r="DD57" s="1085"/>
      <c r="DE57" s="1085"/>
      <c r="DF57" s="1086"/>
      <c r="DG57" s="1084"/>
      <c r="DH57" s="1085"/>
      <c r="DI57" s="1085"/>
      <c r="DJ57" s="1085"/>
      <c r="DK57" s="1086"/>
      <c r="DL57" s="1084"/>
      <c r="DM57" s="1085"/>
      <c r="DN57" s="1085"/>
      <c r="DO57" s="1085"/>
      <c r="DP57" s="1086"/>
      <c r="DQ57" s="1084"/>
      <c r="DR57" s="1085"/>
      <c r="DS57" s="1085"/>
      <c r="DT57" s="1085"/>
      <c r="DU57" s="1086"/>
      <c r="DV57" s="1087"/>
      <c r="DW57" s="1088"/>
      <c r="DX57" s="1088"/>
      <c r="DY57" s="1088"/>
      <c r="DZ57" s="1089"/>
      <c r="EA57" s="248"/>
    </row>
    <row r="58" spans="1:131" s="249" customFormat="1" ht="26.25" customHeight="1" x14ac:dyDescent="0.15">
      <c r="A58" s="263">
        <v>31</v>
      </c>
      <c r="B58" s="1132"/>
      <c r="C58" s="1133"/>
      <c r="D58" s="1133"/>
      <c r="E58" s="1133"/>
      <c r="F58" s="1133"/>
      <c r="G58" s="1133"/>
      <c r="H58" s="1133"/>
      <c r="I58" s="1133"/>
      <c r="J58" s="1133"/>
      <c r="K58" s="1133"/>
      <c r="L58" s="1133"/>
      <c r="M58" s="1133"/>
      <c r="N58" s="1133"/>
      <c r="O58" s="1133"/>
      <c r="P58" s="1134"/>
      <c r="Q58" s="1135"/>
      <c r="R58" s="1118"/>
      <c r="S58" s="1118"/>
      <c r="T58" s="1118"/>
      <c r="U58" s="1118"/>
      <c r="V58" s="1118"/>
      <c r="W58" s="1118"/>
      <c r="X58" s="1118"/>
      <c r="Y58" s="1118"/>
      <c r="Z58" s="1118"/>
      <c r="AA58" s="1118"/>
      <c r="AB58" s="1118"/>
      <c r="AC58" s="1118"/>
      <c r="AD58" s="1118"/>
      <c r="AE58" s="1136"/>
      <c r="AF58" s="1114"/>
      <c r="AG58" s="1115"/>
      <c r="AH58" s="1115"/>
      <c r="AI58" s="1115"/>
      <c r="AJ58" s="1116"/>
      <c r="AK58" s="1117"/>
      <c r="AL58" s="1118"/>
      <c r="AM58" s="1118"/>
      <c r="AN58" s="1118"/>
      <c r="AO58" s="1118"/>
      <c r="AP58" s="1118"/>
      <c r="AQ58" s="1118"/>
      <c r="AR58" s="1118"/>
      <c r="AS58" s="1118"/>
      <c r="AT58" s="1118"/>
      <c r="AU58" s="1118"/>
      <c r="AV58" s="1118"/>
      <c r="AW58" s="1118"/>
      <c r="AX58" s="1118"/>
      <c r="AY58" s="1118"/>
      <c r="AZ58" s="1119"/>
      <c r="BA58" s="1119"/>
      <c r="BB58" s="1119"/>
      <c r="BC58" s="1119"/>
      <c r="BD58" s="1119"/>
      <c r="BE58" s="1127"/>
      <c r="BF58" s="1127"/>
      <c r="BG58" s="1127"/>
      <c r="BH58" s="1127"/>
      <c r="BI58" s="1128"/>
      <c r="BJ58" s="254"/>
      <c r="BK58" s="254"/>
      <c r="BL58" s="254"/>
      <c r="BM58" s="254"/>
      <c r="BN58" s="254"/>
      <c r="BO58" s="267"/>
      <c r="BP58" s="267"/>
      <c r="BQ58" s="264">
        <v>52</v>
      </c>
      <c r="BR58" s="265"/>
      <c r="BS58" s="1109"/>
      <c r="BT58" s="1110"/>
      <c r="BU58" s="1110"/>
      <c r="BV58" s="1110"/>
      <c r="BW58" s="1110"/>
      <c r="BX58" s="1110"/>
      <c r="BY58" s="1110"/>
      <c r="BZ58" s="1110"/>
      <c r="CA58" s="1110"/>
      <c r="CB58" s="1110"/>
      <c r="CC58" s="1110"/>
      <c r="CD58" s="1110"/>
      <c r="CE58" s="1110"/>
      <c r="CF58" s="1110"/>
      <c r="CG58" s="1111"/>
      <c r="CH58" s="1084"/>
      <c r="CI58" s="1085"/>
      <c r="CJ58" s="1085"/>
      <c r="CK58" s="1085"/>
      <c r="CL58" s="1086"/>
      <c r="CM58" s="1084"/>
      <c r="CN58" s="1085"/>
      <c r="CO58" s="1085"/>
      <c r="CP58" s="1085"/>
      <c r="CQ58" s="1086"/>
      <c r="CR58" s="1084"/>
      <c r="CS58" s="1085"/>
      <c r="CT58" s="1085"/>
      <c r="CU58" s="1085"/>
      <c r="CV58" s="1086"/>
      <c r="CW58" s="1084"/>
      <c r="CX58" s="1085"/>
      <c r="CY58" s="1085"/>
      <c r="CZ58" s="1085"/>
      <c r="DA58" s="1086"/>
      <c r="DB58" s="1084"/>
      <c r="DC58" s="1085"/>
      <c r="DD58" s="1085"/>
      <c r="DE58" s="1085"/>
      <c r="DF58" s="1086"/>
      <c r="DG58" s="1084"/>
      <c r="DH58" s="1085"/>
      <c r="DI58" s="1085"/>
      <c r="DJ58" s="1085"/>
      <c r="DK58" s="1086"/>
      <c r="DL58" s="1084"/>
      <c r="DM58" s="1085"/>
      <c r="DN58" s="1085"/>
      <c r="DO58" s="1085"/>
      <c r="DP58" s="1086"/>
      <c r="DQ58" s="1084"/>
      <c r="DR58" s="1085"/>
      <c r="DS58" s="1085"/>
      <c r="DT58" s="1085"/>
      <c r="DU58" s="1086"/>
      <c r="DV58" s="1087"/>
      <c r="DW58" s="1088"/>
      <c r="DX58" s="1088"/>
      <c r="DY58" s="1088"/>
      <c r="DZ58" s="1089"/>
      <c r="EA58" s="248"/>
    </row>
    <row r="59" spans="1:131" s="249" customFormat="1" ht="26.25" customHeight="1" x14ac:dyDescent="0.15">
      <c r="A59" s="263">
        <v>32</v>
      </c>
      <c r="B59" s="1132"/>
      <c r="C59" s="1133"/>
      <c r="D59" s="1133"/>
      <c r="E59" s="1133"/>
      <c r="F59" s="1133"/>
      <c r="G59" s="1133"/>
      <c r="H59" s="1133"/>
      <c r="I59" s="1133"/>
      <c r="J59" s="1133"/>
      <c r="K59" s="1133"/>
      <c r="L59" s="1133"/>
      <c r="M59" s="1133"/>
      <c r="N59" s="1133"/>
      <c r="O59" s="1133"/>
      <c r="P59" s="1134"/>
      <c r="Q59" s="1135"/>
      <c r="R59" s="1118"/>
      <c r="S59" s="1118"/>
      <c r="T59" s="1118"/>
      <c r="U59" s="1118"/>
      <c r="V59" s="1118"/>
      <c r="W59" s="1118"/>
      <c r="X59" s="1118"/>
      <c r="Y59" s="1118"/>
      <c r="Z59" s="1118"/>
      <c r="AA59" s="1118"/>
      <c r="AB59" s="1118"/>
      <c r="AC59" s="1118"/>
      <c r="AD59" s="1118"/>
      <c r="AE59" s="1136"/>
      <c r="AF59" s="1114"/>
      <c r="AG59" s="1115"/>
      <c r="AH59" s="1115"/>
      <c r="AI59" s="1115"/>
      <c r="AJ59" s="1116"/>
      <c r="AK59" s="1117"/>
      <c r="AL59" s="1118"/>
      <c r="AM59" s="1118"/>
      <c r="AN59" s="1118"/>
      <c r="AO59" s="1118"/>
      <c r="AP59" s="1118"/>
      <c r="AQ59" s="1118"/>
      <c r="AR59" s="1118"/>
      <c r="AS59" s="1118"/>
      <c r="AT59" s="1118"/>
      <c r="AU59" s="1118"/>
      <c r="AV59" s="1118"/>
      <c r="AW59" s="1118"/>
      <c r="AX59" s="1118"/>
      <c r="AY59" s="1118"/>
      <c r="AZ59" s="1119"/>
      <c r="BA59" s="1119"/>
      <c r="BB59" s="1119"/>
      <c r="BC59" s="1119"/>
      <c r="BD59" s="1119"/>
      <c r="BE59" s="1127"/>
      <c r="BF59" s="1127"/>
      <c r="BG59" s="1127"/>
      <c r="BH59" s="1127"/>
      <c r="BI59" s="1128"/>
      <c r="BJ59" s="254"/>
      <c r="BK59" s="254"/>
      <c r="BL59" s="254"/>
      <c r="BM59" s="254"/>
      <c r="BN59" s="254"/>
      <c r="BO59" s="267"/>
      <c r="BP59" s="267"/>
      <c r="BQ59" s="264">
        <v>53</v>
      </c>
      <c r="BR59" s="265"/>
      <c r="BS59" s="1109"/>
      <c r="BT59" s="1110"/>
      <c r="BU59" s="1110"/>
      <c r="BV59" s="1110"/>
      <c r="BW59" s="1110"/>
      <c r="BX59" s="1110"/>
      <c r="BY59" s="1110"/>
      <c r="BZ59" s="1110"/>
      <c r="CA59" s="1110"/>
      <c r="CB59" s="1110"/>
      <c r="CC59" s="1110"/>
      <c r="CD59" s="1110"/>
      <c r="CE59" s="1110"/>
      <c r="CF59" s="1110"/>
      <c r="CG59" s="1111"/>
      <c r="CH59" s="1084"/>
      <c r="CI59" s="1085"/>
      <c r="CJ59" s="1085"/>
      <c r="CK59" s="1085"/>
      <c r="CL59" s="1086"/>
      <c r="CM59" s="1084"/>
      <c r="CN59" s="1085"/>
      <c r="CO59" s="1085"/>
      <c r="CP59" s="1085"/>
      <c r="CQ59" s="1086"/>
      <c r="CR59" s="1084"/>
      <c r="CS59" s="1085"/>
      <c r="CT59" s="1085"/>
      <c r="CU59" s="1085"/>
      <c r="CV59" s="1086"/>
      <c r="CW59" s="1084"/>
      <c r="CX59" s="1085"/>
      <c r="CY59" s="1085"/>
      <c r="CZ59" s="1085"/>
      <c r="DA59" s="1086"/>
      <c r="DB59" s="1084"/>
      <c r="DC59" s="1085"/>
      <c r="DD59" s="1085"/>
      <c r="DE59" s="1085"/>
      <c r="DF59" s="1086"/>
      <c r="DG59" s="1084"/>
      <c r="DH59" s="1085"/>
      <c r="DI59" s="1085"/>
      <c r="DJ59" s="1085"/>
      <c r="DK59" s="1086"/>
      <c r="DL59" s="1084"/>
      <c r="DM59" s="1085"/>
      <c r="DN59" s="1085"/>
      <c r="DO59" s="1085"/>
      <c r="DP59" s="1086"/>
      <c r="DQ59" s="1084"/>
      <c r="DR59" s="1085"/>
      <c r="DS59" s="1085"/>
      <c r="DT59" s="1085"/>
      <c r="DU59" s="1086"/>
      <c r="DV59" s="1087"/>
      <c r="DW59" s="1088"/>
      <c r="DX59" s="1088"/>
      <c r="DY59" s="1088"/>
      <c r="DZ59" s="1089"/>
      <c r="EA59" s="248"/>
    </row>
    <row r="60" spans="1:131" s="249" customFormat="1" ht="26.25" customHeight="1" x14ac:dyDescent="0.15">
      <c r="A60" s="263">
        <v>33</v>
      </c>
      <c r="B60" s="1132"/>
      <c r="C60" s="1133"/>
      <c r="D60" s="1133"/>
      <c r="E60" s="1133"/>
      <c r="F60" s="1133"/>
      <c r="G60" s="1133"/>
      <c r="H60" s="1133"/>
      <c r="I60" s="1133"/>
      <c r="J60" s="1133"/>
      <c r="K60" s="1133"/>
      <c r="L60" s="1133"/>
      <c r="M60" s="1133"/>
      <c r="N60" s="1133"/>
      <c r="O60" s="1133"/>
      <c r="P60" s="1134"/>
      <c r="Q60" s="1135"/>
      <c r="R60" s="1118"/>
      <c r="S60" s="1118"/>
      <c r="T60" s="1118"/>
      <c r="U60" s="1118"/>
      <c r="V60" s="1118"/>
      <c r="W60" s="1118"/>
      <c r="X60" s="1118"/>
      <c r="Y60" s="1118"/>
      <c r="Z60" s="1118"/>
      <c r="AA60" s="1118"/>
      <c r="AB60" s="1118"/>
      <c r="AC60" s="1118"/>
      <c r="AD60" s="1118"/>
      <c r="AE60" s="1136"/>
      <c r="AF60" s="1114"/>
      <c r="AG60" s="1115"/>
      <c r="AH60" s="1115"/>
      <c r="AI60" s="1115"/>
      <c r="AJ60" s="1116"/>
      <c r="AK60" s="1117"/>
      <c r="AL60" s="1118"/>
      <c r="AM60" s="1118"/>
      <c r="AN60" s="1118"/>
      <c r="AO60" s="1118"/>
      <c r="AP60" s="1118"/>
      <c r="AQ60" s="1118"/>
      <c r="AR60" s="1118"/>
      <c r="AS60" s="1118"/>
      <c r="AT60" s="1118"/>
      <c r="AU60" s="1118"/>
      <c r="AV60" s="1118"/>
      <c r="AW60" s="1118"/>
      <c r="AX60" s="1118"/>
      <c r="AY60" s="1118"/>
      <c r="AZ60" s="1119"/>
      <c r="BA60" s="1119"/>
      <c r="BB60" s="1119"/>
      <c r="BC60" s="1119"/>
      <c r="BD60" s="1119"/>
      <c r="BE60" s="1127"/>
      <c r="BF60" s="1127"/>
      <c r="BG60" s="1127"/>
      <c r="BH60" s="1127"/>
      <c r="BI60" s="1128"/>
      <c r="BJ60" s="254"/>
      <c r="BK60" s="254"/>
      <c r="BL60" s="254"/>
      <c r="BM60" s="254"/>
      <c r="BN60" s="254"/>
      <c r="BO60" s="267"/>
      <c r="BP60" s="267"/>
      <c r="BQ60" s="264">
        <v>54</v>
      </c>
      <c r="BR60" s="265"/>
      <c r="BS60" s="1109"/>
      <c r="BT60" s="1110"/>
      <c r="BU60" s="1110"/>
      <c r="BV60" s="1110"/>
      <c r="BW60" s="1110"/>
      <c r="BX60" s="1110"/>
      <c r="BY60" s="1110"/>
      <c r="BZ60" s="1110"/>
      <c r="CA60" s="1110"/>
      <c r="CB60" s="1110"/>
      <c r="CC60" s="1110"/>
      <c r="CD60" s="1110"/>
      <c r="CE60" s="1110"/>
      <c r="CF60" s="1110"/>
      <c r="CG60" s="1111"/>
      <c r="CH60" s="1084"/>
      <c r="CI60" s="1085"/>
      <c r="CJ60" s="1085"/>
      <c r="CK60" s="1085"/>
      <c r="CL60" s="1086"/>
      <c r="CM60" s="1084"/>
      <c r="CN60" s="1085"/>
      <c r="CO60" s="1085"/>
      <c r="CP60" s="1085"/>
      <c r="CQ60" s="1086"/>
      <c r="CR60" s="1084"/>
      <c r="CS60" s="1085"/>
      <c r="CT60" s="1085"/>
      <c r="CU60" s="1085"/>
      <c r="CV60" s="1086"/>
      <c r="CW60" s="1084"/>
      <c r="CX60" s="1085"/>
      <c r="CY60" s="1085"/>
      <c r="CZ60" s="1085"/>
      <c r="DA60" s="1086"/>
      <c r="DB60" s="1084"/>
      <c r="DC60" s="1085"/>
      <c r="DD60" s="1085"/>
      <c r="DE60" s="1085"/>
      <c r="DF60" s="1086"/>
      <c r="DG60" s="1084"/>
      <c r="DH60" s="1085"/>
      <c r="DI60" s="1085"/>
      <c r="DJ60" s="1085"/>
      <c r="DK60" s="1086"/>
      <c r="DL60" s="1084"/>
      <c r="DM60" s="1085"/>
      <c r="DN60" s="1085"/>
      <c r="DO60" s="1085"/>
      <c r="DP60" s="1086"/>
      <c r="DQ60" s="1084"/>
      <c r="DR60" s="1085"/>
      <c r="DS60" s="1085"/>
      <c r="DT60" s="1085"/>
      <c r="DU60" s="1086"/>
      <c r="DV60" s="1087"/>
      <c r="DW60" s="1088"/>
      <c r="DX60" s="1088"/>
      <c r="DY60" s="1088"/>
      <c r="DZ60" s="1089"/>
      <c r="EA60" s="248"/>
    </row>
    <row r="61" spans="1:131" s="249" customFormat="1" ht="26.25" customHeight="1" thickBot="1" x14ac:dyDescent="0.2">
      <c r="A61" s="263">
        <v>34</v>
      </c>
      <c r="B61" s="1132"/>
      <c r="C61" s="1133"/>
      <c r="D61" s="1133"/>
      <c r="E61" s="1133"/>
      <c r="F61" s="1133"/>
      <c r="G61" s="1133"/>
      <c r="H61" s="1133"/>
      <c r="I61" s="1133"/>
      <c r="J61" s="1133"/>
      <c r="K61" s="1133"/>
      <c r="L61" s="1133"/>
      <c r="M61" s="1133"/>
      <c r="N61" s="1133"/>
      <c r="O61" s="1133"/>
      <c r="P61" s="1134"/>
      <c r="Q61" s="1135"/>
      <c r="R61" s="1118"/>
      <c r="S61" s="1118"/>
      <c r="T61" s="1118"/>
      <c r="U61" s="1118"/>
      <c r="V61" s="1118"/>
      <c r="W61" s="1118"/>
      <c r="X61" s="1118"/>
      <c r="Y61" s="1118"/>
      <c r="Z61" s="1118"/>
      <c r="AA61" s="1118"/>
      <c r="AB61" s="1118"/>
      <c r="AC61" s="1118"/>
      <c r="AD61" s="1118"/>
      <c r="AE61" s="1136"/>
      <c r="AF61" s="1114"/>
      <c r="AG61" s="1115"/>
      <c r="AH61" s="1115"/>
      <c r="AI61" s="1115"/>
      <c r="AJ61" s="1116"/>
      <c r="AK61" s="1117"/>
      <c r="AL61" s="1118"/>
      <c r="AM61" s="1118"/>
      <c r="AN61" s="1118"/>
      <c r="AO61" s="1118"/>
      <c r="AP61" s="1118"/>
      <c r="AQ61" s="1118"/>
      <c r="AR61" s="1118"/>
      <c r="AS61" s="1118"/>
      <c r="AT61" s="1118"/>
      <c r="AU61" s="1118"/>
      <c r="AV61" s="1118"/>
      <c r="AW61" s="1118"/>
      <c r="AX61" s="1118"/>
      <c r="AY61" s="1118"/>
      <c r="AZ61" s="1119"/>
      <c r="BA61" s="1119"/>
      <c r="BB61" s="1119"/>
      <c r="BC61" s="1119"/>
      <c r="BD61" s="1119"/>
      <c r="BE61" s="1127"/>
      <c r="BF61" s="1127"/>
      <c r="BG61" s="1127"/>
      <c r="BH61" s="1127"/>
      <c r="BI61" s="1128"/>
      <c r="BJ61" s="254"/>
      <c r="BK61" s="254"/>
      <c r="BL61" s="254"/>
      <c r="BM61" s="254"/>
      <c r="BN61" s="254"/>
      <c r="BO61" s="267"/>
      <c r="BP61" s="267"/>
      <c r="BQ61" s="264">
        <v>55</v>
      </c>
      <c r="BR61" s="265"/>
      <c r="BS61" s="1109"/>
      <c r="BT61" s="1110"/>
      <c r="BU61" s="1110"/>
      <c r="BV61" s="1110"/>
      <c r="BW61" s="1110"/>
      <c r="BX61" s="1110"/>
      <c r="BY61" s="1110"/>
      <c r="BZ61" s="1110"/>
      <c r="CA61" s="1110"/>
      <c r="CB61" s="1110"/>
      <c r="CC61" s="1110"/>
      <c r="CD61" s="1110"/>
      <c r="CE61" s="1110"/>
      <c r="CF61" s="1110"/>
      <c r="CG61" s="1111"/>
      <c r="CH61" s="1084"/>
      <c r="CI61" s="1085"/>
      <c r="CJ61" s="1085"/>
      <c r="CK61" s="1085"/>
      <c r="CL61" s="1086"/>
      <c r="CM61" s="1084"/>
      <c r="CN61" s="1085"/>
      <c r="CO61" s="1085"/>
      <c r="CP61" s="1085"/>
      <c r="CQ61" s="1086"/>
      <c r="CR61" s="1084"/>
      <c r="CS61" s="1085"/>
      <c r="CT61" s="1085"/>
      <c r="CU61" s="1085"/>
      <c r="CV61" s="1086"/>
      <c r="CW61" s="1084"/>
      <c r="CX61" s="1085"/>
      <c r="CY61" s="1085"/>
      <c r="CZ61" s="1085"/>
      <c r="DA61" s="1086"/>
      <c r="DB61" s="1084"/>
      <c r="DC61" s="1085"/>
      <c r="DD61" s="1085"/>
      <c r="DE61" s="1085"/>
      <c r="DF61" s="1086"/>
      <c r="DG61" s="1084"/>
      <c r="DH61" s="1085"/>
      <c r="DI61" s="1085"/>
      <c r="DJ61" s="1085"/>
      <c r="DK61" s="1086"/>
      <c r="DL61" s="1084"/>
      <c r="DM61" s="1085"/>
      <c r="DN61" s="1085"/>
      <c r="DO61" s="1085"/>
      <c r="DP61" s="1086"/>
      <c r="DQ61" s="1084"/>
      <c r="DR61" s="1085"/>
      <c r="DS61" s="1085"/>
      <c r="DT61" s="1085"/>
      <c r="DU61" s="1086"/>
      <c r="DV61" s="1087"/>
      <c r="DW61" s="1088"/>
      <c r="DX61" s="1088"/>
      <c r="DY61" s="1088"/>
      <c r="DZ61" s="1089"/>
      <c r="EA61" s="248"/>
    </row>
    <row r="62" spans="1:131" s="249" customFormat="1" ht="26.25" customHeight="1" x14ac:dyDescent="0.15">
      <c r="A62" s="263">
        <v>35</v>
      </c>
      <c r="B62" s="1132"/>
      <c r="C62" s="1133"/>
      <c r="D62" s="1133"/>
      <c r="E62" s="1133"/>
      <c r="F62" s="1133"/>
      <c r="G62" s="1133"/>
      <c r="H62" s="1133"/>
      <c r="I62" s="1133"/>
      <c r="J62" s="1133"/>
      <c r="K62" s="1133"/>
      <c r="L62" s="1133"/>
      <c r="M62" s="1133"/>
      <c r="N62" s="1133"/>
      <c r="O62" s="1133"/>
      <c r="P62" s="1134"/>
      <c r="Q62" s="1135"/>
      <c r="R62" s="1118"/>
      <c r="S62" s="1118"/>
      <c r="T62" s="1118"/>
      <c r="U62" s="1118"/>
      <c r="V62" s="1118"/>
      <c r="W62" s="1118"/>
      <c r="X62" s="1118"/>
      <c r="Y62" s="1118"/>
      <c r="Z62" s="1118"/>
      <c r="AA62" s="1118"/>
      <c r="AB62" s="1118"/>
      <c r="AC62" s="1118"/>
      <c r="AD62" s="1118"/>
      <c r="AE62" s="1136"/>
      <c r="AF62" s="1114"/>
      <c r="AG62" s="1115"/>
      <c r="AH62" s="1115"/>
      <c r="AI62" s="1115"/>
      <c r="AJ62" s="1116"/>
      <c r="AK62" s="1117"/>
      <c r="AL62" s="1118"/>
      <c r="AM62" s="1118"/>
      <c r="AN62" s="1118"/>
      <c r="AO62" s="1118"/>
      <c r="AP62" s="1118"/>
      <c r="AQ62" s="1118"/>
      <c r="AR62" s="1118"/>
      <c r="AS62" s="1118"/>
      <c r="AT62" s="1118"/>
      <c r="AU62" s="1118"/>
      <c r="AV62" s="1118"/>
      <c r="AW62" s="1118"/>
      <c r="AX62" s="1118"/>
      <c r="AY62" s="1118"/>
      <c r="AZ62" s="1119"/>
      <c r="BA62" s="1119"/>
      <c r="BB62" s="1119"/>
      <c r="BC62" s="1119"/>
      <c r="BD62" s="1119"/>
      <c r="BE62" s="1127"/>
      <c r="BF62" s="1127"/>
      <c r="BG62" s="1127"/>
      <c r="BH62" s="1127"/>
      <c r="BI62" s="1128"/>
      <c r="BJ62" s="1129" t="s">
        <v>416</v>
      </c>
      <c r="BK62" s="1130"/>
      <c r="BL62" s="1130"/>
      <c r="BM62" s="1130"/>
      <c r="BN62" s="1131"/>
      <c r="BO62" s="267"/>
      <c r="BP62" s="267"/>
      <c r="BQ62" s="264">
        <v>56</v>
      </c>
      <c r="BR62" s="265"/>
      <c r="BS62" s="1109"/>
      <c r="BT62" s="1110"/>
      <c r="BU62" s="1110"/>
      <c r="BV62" s="1110"/>
      <c r="BW62" s="1110"/>
      <c r="BX62" s="1110"/>
      <c r="BY62" s="1110"/>
      <c r="BZ62" s="1110"/>
      <c r="CA62" s="1110"/>
      <c r="CB62" s="1110"/>
      <c r="CC62" s="1110"/>
      <c r="CD62" s="1110"/>
      <c r="CE62" s="1110"/>
      <c r="CF62" s="1110"/>
      <c r="CG62" s="1111"/>
      <c r="CH62" s="1084"/>
      <c r="CI62" s="1085"/>
      <c r="CJ62" s="1085"/>
      <c r="CK62" s="1085"/>
      <c r="CL62" s="1086"/>
      <c r="CM62" s="1084"/>
      <c r="CN62" s="1085"/>
      <c r="CO62" s="1085"/>
      <c r="CP62" s="1085"/>
      <c r="CQ62" s="1086"/>
      <c r="CR62" s="1084"/>
      <c r="CS62" s="1085"/>
      <c r="CT62" s="1085"/>
      <c r="CU62" s="1085"/>
      <c r="CV62" s="1086"/>
      <c r="CW62" s="1084"/>
      <c r="CX62" s="1085"/>
      <c r="CY62" s="1085"/>
      <c r="CZ62" s="1085"/>
      <c r="DA62" s="1086"/>
      <c r="DB62" s="1084"/>
      <c r="DC62" s="1085"/>
      <c r="DD62" s="1085"/>
      <c r="DE62" s="1085"/>
      <c r="DF62" s="1086"/>
      <c r="DG62" s="1084"/>
      <c r="DH62" s="1085"/>
      <c r="DI62" s="1085"/>
      <c r="DJ62" s="1085"/>
      <c r="DK62" s="1086"/>
      <c r="DL62" s="1084"/>
      <c r="DM62" s="1085"/>
      <c r="DN62" s="1085"/>
      <c r="DO62" s="1085"/>
      <c r="DP62" s="1086"/>
      <c r="DQ62" s="1084"/>
      <c r="DR62" s="1085"/>
      <c r="DS62" s="1085"/>
      <c r="DT62" s="1085"/>
      <c r="DU62" s="1086"/>
      <c r="DV62" s="1087"/>
      <c r="DW62" s="1088"/>
      <c r="DX62" s="1088"/>
      <c r="DY62" s="1088"/>
      <c r="DZ62" s="1089"/>
      <c r="EA62" s="248"/>
    </row>
    <row r="63" spans="1:131" s="249" customFormat="1" ht="26.25" customHeight="1" thickBot="1" x14ac:dyDescent="0.2">
      <c r="A63" s="266" t="s">
        <v>390</v>
      </c>
      <c r="B63" s="1039" t="s">
        <v>417</v>
      </c>
      <c r="C63" s="1040"/>
      <c r="D63" s="1040"/>
      <c r="E63" s="1040"/>
      <c r="F63" s="1040"/>
      <c r="G63" s="1040"/>
      <c r="H63" s="1040"/>
      <c r="I63" s="1040"/>
      <c r="J63" s="1040"/>
      <c r="K63" s="1040"/>
      <c r="L63" s="1040"/>
      <c r="M63" s="1040"/>
      <c r="N63" s="1040"/>
      <c r="O63" s="1040"/>
      <c r="P63" s="1041"/>
      <c r="Q63" s="1057"/>
      <c r="R63" s="1058"/>
      <c r="S63" s="1058"/>
      <c r="T63" s="1058"/>
      <c r="U63" s="1058"/>
      <c r="V63" s="1058"/>
      <c r="W63" s="1058"/>
      <c r="X63" s="1058"/>
      <c r="Y63" s="1058"/>
      <c r="Z63" s="1058"/>
      <c r="AA63" s="1058"/>
      <c r="AB63" s="1058"/>
      <c r="AC63" s="1058"/>
      <c r="AD63" s="1058"/>
      <c r="AE63" s="1123"/>
      <c r="AF63" s="1124">
        <v>1340</v>
      </c>
      <c r="AG63" s="1054"/>
      <c r="AH63" s="1054"/>
      <c r="AI63" s="1054"/>
      <c r="AJ63" s="1125"/>
      <c r="AK63" s="1126"/>
      <c r="AL63" s="1058"/>
      <c r="AM63" s="1058"/>
      <c r="AN63" s="1058"/>
      <c r="AO63" s="1058"/>
      <c r="AP63" s="1054"/>
      <c r="AQ63" s="1054"/>
      <c r="AR63" s="1054"/>
      <c r="AS63" s="1054"/>
      <c r="AT63" s="1054"/>
      <c r="AU63" s="1054"/>
      <c r="AV63" s="1054"/>
      <c r="AW63" s="1054"/>
      <c r="AX63" s="1054"/>
      <c r="AY63" s="1054"/>
      <c r="AZ63" s="1120"/>
      <c r="BA63" s="1120"/>
      <c r="BB63" s="1120"/>
      <c r="BC63" s="1120"/>
      <c r="BD63" s="1120"/>
      <c r="BE63" s="1055"/>
      <c r="BF63" s="1055"/>
      <c r="BG63" s="1055"/>
      <c r="BH63" s="1055"/>
      <c r="BI63" s="1056"/>
      <c r="BJ63" s="1121" t="s">
        <v>392</v>
      </c>
      <c r="BK63" s="1046"/>
      <c r="BL63" s="1046"/>
      <c r="BM63" s="1046"/>
      <c r="BN63" s="1122"/>
      <c r="BO63" s="267"/>
      <c r="BP63" s="267"/>
      <c r="BQ63" s="264">
        <v>57</v>
      </c>
      <c r="BR63" s="265"/>
      <c r="BS63" s="1109"/>
      <c r="BT63" s="1110"/>
      <c r="BU63" s="1110"/>
      <c r="BV63" s="1110"/>
      <c r="BW63" s="1110"/>
      <c r="BX63" s="1110"/>
      <c r="BY63" s="1110"/>
      <c r="BZ63" s="1110"/>
      <c r="CA63" s="1110"/>
      <c r="CB63" s="1110"/>
      <c r="CC63" s="1110"/>
      <c r="CD63" s="1110"/>
      <c r="CE63" s="1110"/>
      <c r="CF63" s="1110"/>
      <c r="CG63" s="1111"/>
      <c r="CH63" s="1084"/>
      <c r="CI63" s="1085"/>
      <c r="CJ63" s="1085"/>
      <c r="CK63" s="1085"/>
      <c r="CL63" s="1086"/>
      <c r="CM63" s="1084"/>
      <c r="CN63" s="1085"/>
      <c r="CO63" s="1085"/>
      <c r="CP63" s="1085"/>
      <c r="CQ63" s="1086"/>
      <c r="CR63" s="1084"/>
      <c r="CS63" s="1085"/>
      <c r="CT63" s="1085"/>
      <c r="CU63" s="1085"/>
      <c r="CV63" s="1086"/>
      <c r="CW63" s="1084"/>
      <c r="CX63" s="1085"/>
      <c r="CY63" s="1085"/>
      <c r="CZ63" s="1085"/>
      <c r="DA63" s="1086"/>
      <c r="DB63" s="1084"/>
      <c r="DC63" s="1085"/>
      <c r="DD63" s="1085"/>
      <c r="DE63" s="1085"/>
      <c r="DF63" s="1086"/>
      <c r="DG63" s="1084"/>
      <c r="DH63" s="1085"/>
      <c r="DI63" s="1085"/>
      <c r="DJ63" s="1085"/>
      <c r="DK63" s="1086"/>
      <c r="DL63" s="1084"/>
      <c r="DM63" s="1085"/>
      <c r="DN63" s="1085"/>
      <c r="DO63" s="1085"/>
      <c r="DP63" s="1086"/>
      <c r="DQ63" s="1084"/>
      <c r="DR63" s="1085"/>
      <c r="DS63" s="1085"/>
      <c r="DT63" s="1085"/>
      <c r="DU63" s="1086"/>
      <c r="DV63" s="1087"/>
      <c r="DW63" s="1088"/>
      <c r="DX63" s="1088"/>
      <c r="DY63" s="1088"/>
      <c r="DZ63" s="1089"/>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109"/>
      <c r="BT64" s="1110"/>
      <c r="BU64" s="1110"/>
      <c r="BV64" s="1110"/>
      <c r="BW64" s="1110"/>
      <c r="BX64" s="1110"/>
      <c r="BY64" s="1110"/>
      <c r="BZ64" s="1110"/>
      <c r="CA64" s="1110"/>
      <c r="CB64" s="1110"/>
      <c r="CC64" s="1110"/>
      <c r="CD64" s="1110"/>
      <c r="CE64" s="1110"/>
      <c r="CF64" s="1110"/>
      <c r="CG64" s="1111"/>
      <c r="CH64" s="1084"/>
      <c r="CI64" s="1085"/>
      <c r="CJ64" s="1085"/>
      <c r="CK64" s="1085"/>
      <c r="CL64" s="1086"/>
      <c r="CM64" s="1084"/>
      <c r="CN64" s="1085"/>
      <c r="CO64" s="1085"/>
      <c r="CP64" s="1085"/>
      <c r="CQ64" s="1086"/>
      <c r="CR64" s="1084"/>
      <c r="CS64" s="1085"/>
      <c r="CT64" s="1085"/>
      <c r="CU64" s="1085"/>
      <c r="CV64" s="1086"/>
      <c r="CW64" s="1084"/>
      <c r="CX64" s="1085"/>
      <c r="CY64" s="1085"/>
      <c r="CZ64" s="1085"/>
      <c r="DA64" s="1086"/>
      <c r="DB64" s="1084"/>
      <c r="DC64" s="1085"/>
      <c r="DD64" s="1085"/>
      <c r="DE64" s="1085"/>
      <c r="DF64" s="1086"/>
      <c r="DG64" s="1084"/>
      <c r="DH64" s="1085"/>
      <c r="DI64" s="1085"/>
      <c r="DJ64" s="1085"/>
      <c r="DK64" s="1086"/>
      <c r="DL64" s="1084"/>
      <c r="DM64" s="1085"/>
      <c r="DN64" s="1085"/>
      <c r="DO64" s="1085"/>
      <c r="DP64" s="1086"/>
      <c r="DQ64" s="1084"/>
      <c r="DR64" s="1085"/>
      <c r="DS64" s="1085"/>
      <c r="DT64" s="1085"/>
      <c r="DU64" s="1086"/>
      <c r="DV64" s="1087"/>
      <c r="DW64" s="1088"/>
      <c r="DX64" s="1088"/>
      <c r="DY64" s="1088"/>
      <c r="DZ64" s="1089"/>
      <c r="EA64" s="248"/>
    </row>
    <row r="65" spans="1:131" s="249" customFormat="1" ht="26.25" customHeight="1" thickBot="1" x14ac:dyDescent="0.2">
      <c r="A65" s="254" t="s">
        <v>418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109"/>
      <c r="BT65" s="1110"/>
      <c r="BU65" s="1110"/>
      <c r="BV65" s="1110"/>
      <c r="BW65" s="1110"/>
      <c r="BX65" s="1110"/>
      <c r="BY65" s="1110"/>
      <c r="BZ65" s="1110"/>
      <c r="CA65" s="1110"/>
      <c r="CB65" s="1110"/>
      <c r="CC65" s="1110"/>
      <c r="CD65" s="1110"/>
      <c r="CE65" s="1110"/>
      <c r="CF65" s="1110"/>
      <c r="CG65" s="1111"/>
      <c r="CH65" s="1084"/>
      <c r="CI65" s="1085"/>
      <c r="CJ65" s="1085"/>
      <c r="CK65" s="1085"/>
      <c r="CL65" s="1086"/>
      <c r="CM65" s="1084"/>
      <c r="CN65" s="1085"/>
      <c r="CO65" s="1085"/>
      <c r="CP65" s="1085"/>
      <c r="CQ65" s="1086"/>
      <c r="CR65" s="1084"/>
      <c r="CS65" s="1085"/>
      <c r="CT65" s="1085"/>
      <c r="CU65" s="1085"/>
      <c r="CV65" s="1086"/>
      <c r="CW65" s="1084"/>
      <c r="CX65" s="1085"/>
      <c r="CY65" s="1085"/>
      <c r="CZ65" s="1085"/>
      <c r="DA65" s="1086"/>
      <c r="DB65" s="1084"/>
      <c r="DC65" s="1085"/>
      <c r="DD65" s="1085"/>
      <c r="DE65" s="1085"/>
      <c r="DF65" s="1086"/>
      <c r="DG65" s="1084"/>
      <c r="DH65" s="1085"/>
      <c r="DI65" s="1085"/>
      <c r="DJ65" s="1085"/>
      <c r="DK65" s="1086"/>
      <c r="DL65" s="1084"/>
      <c r="DM65" s="1085"/>
      <c r="DN65" s="1085"/>
      <c r="DO65" s="1085"/>
      <c r="DP65" s="1086"/>
      <c r="DQ65" s="1084"/>
      <c r="DR65" s="1085"/>
      <c r="DS65" s="1085"/>
      <c r="DT65" s="1085"/>
      <c r="DU65" s="1086"/>
      <c r="DV65" s="1087"/>
      <c r="DW65" s="1088"/>
      <c r="DX65" s="1088"/>
      <c r="DY65" s="1088"/>
      <c r="DZ65" s="1089"/>
      <c r="EA65" s="248"/>
    </row>
    <row r="66" spans="1:131" s="249" customFormat="1" ht="26.25" customHeight="1" x14ac:dyDescent="0.15">
      <c r="A66" s="1090" t="s">
        <v>419</v>
      </c>
      <c r="B66" s="1091"/>
      <c r="C66" s="1091"/>
      <c r="D66" s="1091"/>
      <c r="E66" s="1091"/>
      <c r="F66" s="1091"/>
      <c r="G66" s="1091"/>
      <c r="H66" s="1091"/>
      <c r="I66" s="1091"/>
      <c r="J66" s="1091"/>
      <c r="K66" s="1091"/>
      <c r="L66" s="1091"/>
      <c r="M66" s="1091"/>
      <c r="N66" s="1091"/>
      <c r="O66" s="1091"/>
      <c r="P66" s="1092"/>
      <c r="Q66" s="1096" t="s">
        <v>420</v>
      </c>
      <c r="R66" s="1097"/>
      <c r="S66" s="1097"/>
      <c r="T66" s="1097"/>
      <c r="U66" s="1098"/>
      <c r="V66" s="1096" t="s">
        <v>421</v>
      </c>
      <c r="W66" s="1097"/>
      <c r="X66" s="1097"/>
      <c r="Y66" s="1097"/>
      <c r="Z66" s="1098"/>
      <c r="AA66" s="1096" t="s">
        <v>422</v>
      </c>
      <c r="AB66" s="1097"/>
      <c r="AC66" s="1097"/>
      <c r="AD66" s="1097"/>
      <c r="AE66" s="1098"/>
      <c r="AF66" s="1102" t="s">
        <v>423</v>
      </c>
      <c r="AG66" s="1103"/>
      <c r="AH66" s="1103"/>
      <c r="AI66" s="1103"/>
      <c r="AJ66" s="1104"/>
      <c r="AK66" s="1096" t="s">
        <v>399</v>
      </c>
      <c r="AL66" s="1091"/>
      <c r="AM66" s="1091"/>
      <c r="AN66" s="1091"/>
      <c r="AO66" s="1092"/>
      <c r="AP66" s="1096" t="s">
        <v>424</v>
      </c>
      <c r="AQ66" s="1097"/>
      <c r="AR66" s="1097"/>
      <c r="AS66" s="1097"/>
      <c r="AT66" s="1098"/>
      <c r="AU66" s="1096" t="s">
        <v>425</v>
      </c>
      <c r="AV66" s="1097"/>
      <c r="AW66" s="1097"/>
      <c r="AX66" s="1097"/>
      <c r="AY66" s="1098"/>
      <c r="AZ66" s="1096" t="s">
        <v>376</v>
      </c>
      <c r="BA66" s="1097"/>
      <c r="BB66" s="1097"/>
      <c r="BC66" s="1097"/>
      <c r="BD66" s="1112"/>
      <c r="BE66" s="267"/>
      <c r="BF66" s="267"/>
      <c r="BG66" s="267"/>
      <c r="BH66" s="267"/>
      <c r="BI66" s="267"/>
      <c r="BJ66" s="267"/>
      <c r="BK66" s="267"/>
      <c r="BL66" s="267"/>
      <c r="BM66" s="267"/>
      <c r="BN66" s="267"/>
      <c r="BO66" s="267"/>
      <c r="BP66" s="267"/>
      <c r="BQ66" s="264">
        <v>60</v>
      </c>
      <c r="BR66" s="269"/>
      <c r="BS66" s="1048"/>
      <c r="BT66" s="1049"/>
      <c r="BU66" s="1049"/>
      <c r="BV66" s="1049"/>
      <c r="BW66" s="1049"/>
      <c r="BX66" s="1049"/>
      <c r="BY66" s="1049"/>
      <c r="BZ66" s="1049"/>
      <c r="CA66" s="1049"/>
      <c r="CB66" s="1049"/>
      <c r="CC66" s="1049"/>
      <c r="CD66" s="1049"/>
      <c r="CE66" s="1049"/>
      <c r="CF66" s="1049"/>
      <c r="CG66" s="1050"/>
      <c r="CH66" s="1051"/>
      <c r="CI66" s="1052"/>
      <c r="CJ66" s="1052"/>
      <c r="CK66" s="1052"/>
      <c r="CL66" s="1053"/>
      <c r="CM66" s="1051"/>
      <c r="CN66" s="1052"/>
      <c r="CO66" s="1052"/>
      <c r="CP66" s="1052"/>
      <c r="CQ66" s="1053"/>
      <c r="CR66" s="1051"/>
      <c r="CS66" s="1052"/>
      <c r="CT66" s="1052"/>
      <c r="CU66" s="1052"/>
      <c r="CV66" s="1053"/>
      <c r="CW66" s="1051"/>
      <c r="CX66" s="1052"/>
      <c r="CY66" s="1052"/>
      <c r="CZ66" s="1052"/>
      <c r="DA66" s="1053"/>
      <c r="DB66" s="1051"/>
      <c r="DC66" s="1052"/>
      <c r="DD66" s="1052"/>
      <c r="DE66" s="1052"/>
      <c r="DF66" s="1053"/>
      <c r="DG66" s="1051"/>
      <c r="DH66" s="1052"/>
      <c r="DI66" s="1052"/>
      <c r="DJ66" s="1052"/>
      <c r="DK66" s="1053"/>
      <c r="DL66" s="1051"/>
      <c r="DM66" s="1052"/>
      <c r="DN66" s="1052"/>
      <c r="DO66" s="1052"/>
      <c r="DP66" s="1053"/>
      <c r="DQ66" s="1051"/>
      <c r="DR66" s="1052"/>
      <c r="DS66" s="1052"/>
      <c r="DT66" s="1052"/>
      <c r="DU66" s="1053"/>
      <c r="DV66" s="1036"/>
      <c r="DW66" s="1037"/>
      <c r="DX66" s="1037"/>
      <c r="DY66" s="1037"/>
      <c r="DZ66" s="1038"/>
      <c r="EA66" s="248"/>
    </row>
    <row r="67" spans="1:131" s="249" customFormat="1" ht="26.25" customHeight="1" thickBot="1" x14ac:dyDescent="0.2">
      <c r="A67" s="1093"/>
      <c r="B67" s="1094"/>
      <c r="C67" s="1094"/>
      <c r="D67" s="1094"/>
      <c r="E67" s="1094"/>
      <c r="F67" s="1094"/>
      <c r="G67" s="1094"/>
      <c r="H67" s="1094"/>
      <c r="I67" s="1094"/>
      <c r="J67" s="1094"/>
      <c r="K67" s="1094"/>
      <c r="L67" s="1094"/>
      <c r="M67" s="1094"/>
      <c r="N67" s="1094"/>
      <c r="O67" s="1094"/>
      <c r="P67" s="1095"/>
      <c r="Q67" s="1099"/>
      <c r="R67" s="1100"/>
      <c r="S67" s="1100"/>
      <c r="T67" s="1100"/>
      <c r="U67" s="1101"/>
      <c r="V67" s="1099"/>
      <c r="W67" s="1100"/>
      <c r="X67" s="1100"/>
      <c r="Y67" s="1100"/>
      <c r="Z67" s="1101"/>
      <c r="AA67" s="1099"/>
      <c r="AB67" s="1100"/>
      <c r="AC67" s="1100"/>
      <c r="AD67" s="1100"/>
      <c r="AE67" s="1101"/>
      <c r="AF67" s="1105"/>
      <c r="AG67" s="1106"/>
      <c r="AH67" s="1106"/>
      <c r="AI67" s="1106"/>
      <c r="AJ67" s="1107"/>
      <c r="AK67" s="1108"/>
      <c r="AL67" s="1094"/>
      <c r="AM67" s="1094"/>
      <c r="AN67" s="1094"/>
      <c r="AO67" s="1095"/>
      <c r="AP67" s="1099"/>
      <c r="AQ67" s="1100"/>
      <c r="AR67" s="1100"/>
      <c r="AS67" s="1100"/>
      <c r="AT67" s="1101"/>
      <c r="AU67" s="1099"/>
      <c r="AV67" s="1100"/>
      <c r="AW67" s="1100"/>
      <c r="AX67" s="1100"/>
      <c r="AY67" s="1101"/>
      <c r="AZ67" s="1099"/>
      <c r="BA67" s="1100"/>
      <c r="BB67" s="1100"/>
      <c r="BC67" s="1100"/>
      <c r="BD67" s="1113"/>
      <c r="BE67" s="267"/>
      <c r="BF67" s="267"/>
      <c r="BG67" s="267"/>
      <c r="BH67" s="267"/>
      <c r="BI67" s="267"/>
      <c r="BJ67" s="267"/>
      <c r="BK67" s="267"/>
      <c r="BL67" s="267"/>
      <c r="BM67" s="267"/>
      <c r="BN67" s="267"/>
      <c r="BO67" s="267"/>
      <c r="BP67" s="267"/>
      <c r="BQ67" s="264">
        <v>61</v>
      </c>
      <c r="BR67" s="269"/>
      <c r="BS67" s="1048"/>
      <c r="BT67" s="1049"/>
      <c r="BU67" s="1049"/>
      <c r="BV67" s="1049"/>
      <c r="BW67" s="1049"/>
      <c r="BX67" s="1049"/>
      <c r="BY67" s="1049"/>
      <c r="BZ67" s="1049"/>
      <c r="CA67" s="1049"/>
      <c r="CB67" s="1049"/>
      <c r="CC67" s="1049"/>
      <c r="CD67" s="1049"/>
      <c r="CE67" s="1049"/>
      <c r="CF67" s="1049"/>
      <c r="CG67" s="1050"/>
      <c r="CH67" s="1051"/>
      <c r="CI67" s="1052"/>
      <c r="CJ67" s="1052"/>
      <c r="CK67" s="1052"/>
      <c r="CL67" s="1053"/>
      <c r="CM67" s="1051"/>
      <c r="CN67" s="1052"/>
      <c r="CO67" s="1052"/>
      <c r="CP67" s="1052"/>
      <c r="CQ67" s="1053"/>
      <c r="CR67" s="1051"/>
      <c r="CS67" s="1052"/>
      <c r="CT67" s="1052"/>
      <c r="CU67" s="1052"/>
      <c r="CV67" s="1053"/>
      <c r="CW67" s="1051"/>
      <c r="CX67" s="1052"/>
      <c r="CY67" s="1052"/>
      <c r="CZ67" s="1052"/>
      <c r="DA67" s="1053"/>
      <c r="DB67" s="1051"/>
      <c r="DC67" s="1052"/>
      <c r="DD67" s="1052"/>
      <c r="DE67" s="1052"/>
      <c r="DF67" s="1053"/>
      <c r="DG67" s="1051"/>
      <c r="DH67" s="1052"/>
      <c r="DI67" s="1052"/>
      <c r="DJ67" s="1052"/>
      <c r="DK67" s="1053"/>
      <c r="DL67" s="1051"/>
      <c r="DM67" s="1052"/>
      <c r="DN67" s="1052"/>
      <c r="DO67" s="1052"/>
      <c r="DP67" s="1053"/>
      <c r="DQ67" s="1051"/>
      <c r="DR67" s="1052"/>
      <c r="DS67" s="1052"/>
      <c r="DT67" s="1052"/>
      <c r="DU67" s="1053"/>
      <c r="DV67" s="1036"/>
      <c r="DW67" s="1037"/>
      <c r="DX67" s="1037"/>
      <c r="DY67" s="1037"/>
      <c r="DZ67" s="1038"/>
      <c r="EA67" s="248"/>
    </row>
    <row r="68" spans="1:131" s="249" customFormat="1" ht="26.25" customHeight="1" thickTop="1" x14ac:dyDescent="0.15">
      <c r="A68" s="260">
        <v>1</v>
      </c>
      <c r="B68" s="1080" t="s">
        <v>584</v>
      </c>
      <c r="C68" s="1081"/>
      <c r="D68" s="1081"/>
      <c r="E68" s="1081"/>
      <c r="F68" s="1081"/>
      <c r="G68" s="1081"/>
      <c r="H68" s="1081"/>
      <c r="I68" s="1081"/>
      <c r="J68" s="1081"/>
      <c r="K68" s="1081"/>
      <c r="L68" s="1081"/>
      <c r="M68" s="1081"/>
      <c r="N68" s="1081"/>
      <c r="O68" s="1081"/>
      <c r="P68" s="1082"/>
      <c r="Q68" s="1083">
        <v>1311</v>
      </c>
      <c r="R68" s="1077"/>
      <c r="S68" s="1077"/>
      <c r="T68" s="1077"/>
      <c r="U68" s="1077"/>
      <c r="V68" s="1077">
        <v>1269</v>
      </c>
      <c r="W68" s="1077"/>
      <c r="X68" s="1077"/>
      <c r="Y68" s="1077"/>
      <c r="Z68" s="1077"/>
      <c r="AA68" s="1077">
        <v>43</v>
      </c>
      <c r="AB68" s="1077"/>
      <c r="AC68" s="1077"/>
      <c r="AD68" s="1077"/>
      <c r="AE68" s="1077"/>
      <c r="AF68" s="1077">
        <v>0</v>
      </c>
      <c r="AG68" s="1077"/>
      <c r="AH68" s="1077"/>
      <c r="AI68" s="1077"/>
      <c r="AJ68" s="1077"/>
      <c r="AK68" s="1077"/>
      <c r="AL68" s="1077"/>
      <c r="AM68" s="1077"/>
      <c r="AN68" s="1077"/>
      <c r="AO68" s="1077"/>
      <c r="AP68" s="1077"/>
      <c r="AQ68" s="1077"/>
      <c r="AR68" s="1077"/>
      <c r="AS68" s="1077"/>
      <c r="AT68" s="1077"/>
      <c r="AU68" s="1077"/>
      <c r="AV68" s="1077"/>
      <c r="AW68" s="1077"/>
      <c r="AX68" s="1077"/>
      <c r="AY68" s="1077"/>
      <c r="AZ68" s="1078"/>
      <c r="BA68" s="1078"/>
      <c r="BB68" s="1078"/>
      <c r="BC68" s="1078"/>
      <c r="BD68" s="1079"/>
      <c r="BE68" s="267"/>
      <c r="BF68" s="267"/>
      <c r="BG68" s="267"/>
      <c r="BH68" s="267"/>
      <c r="BI68" s="267"/>
      <c r="BJ68" s="267"/>
      <c r="BK68" s="267"/>
      <c r="BL68" s="267"/>
      <c r="BM68" s="267"/>
      <c r="BN68" s="267"/>
      <c r="BO68" s="267"/>
      <c r="BP68" s="267"/>
      <c r="BQ68" s="264">
        <v>62</v>
      </c>
      <c r="BR68" s="269"/>
      <c r="BS68" s="1048"/>
      <c r="BT68" s="1049"/>
      <c r="BU68" s="1049"/>
      <c r="BV68" s="1049"/>
      <c r="BW68" s="1049"/>
      <c r="BX68" s="1049"/>
      <c r="BY68" s="1049"/>
      <c r="BZ68" s="1049"/>
      <c r="CA68" s="1049"/>
      <c r="CB68" s="1049"/>
      <c r="CC68" s="1049"/>
      <c r="CD68" s="1049"/>
      <c r="CE68" s="1049"/>
      <c r="CF68" s="1049"/>
      <c r="CG68" s="1050"/>
      <c r="CH68" s="1051"/>
      <c r="CI68" s="1052"/>
      <c r="CJ68" s="1052"/>
      <c r="CK68" s="1052"/>
      <c r="CL68" s="1053"/>
      <c r="CM68" s="1051"/>
      <c r="CN68" s="1052"/>
      <c r="CO68" s="1052"/>
      <c r="CP68" s="1052"/>
      <c r="CQ68" s="1053"/>
      <c r="CR68" s="1051"/>
      <c r="CS68" s="1052"/>
      <c r="CT68" s="1052"/>
      <c r="CU68" s="1052"/>
      <c r="CV68" s="1053"/>
      <c r="CW68" s="1051"/>
      <c r="CX68" s="1052"/>
      <c r="CY68" s="1052"/>
      <c r="CZ68" s="1052"/>
      <c r="DA68" s="1053"/>
      <c r="DB68" s="1051"/>
      <c r="DC68" s="1052"/>
      <c r="DD68" s="1052"/>
      <c r="DE68" s="1052"/>
      <c r="DF68" s="1053"/>
      <c r="DG68" s="1051"/>
      <c r="DH68" s="1052"/>
      <c r="DI68" s="1052"/>
      <c r="DJ68" s="1052"/>
      <c r="DK68" s="1053"/>
      <c r="DL68" s="1051"/>
      <c r="DM68" s="1052"/>
      <c r="DN68" s="1052"/>
      <c r="DO68" s="1052"/>
      <c r="DP68" s="1053"/>
      <c r="DQ68" s="1051"/>
      <c r="DR68" s="1052"/>
      <c r="DS68" s="1052"/>
      <c r="DT68" s="1052"/>
      <c r="DU68" s="1053"/>
      <c r="DV68" s="1036"/>
      <c r="DW68" s="1037"/>
      <c r="DX68" s="1037"/>
      <c r="DY68" s="1037"/>
      <c r="DZ68" s="1038"/>
      <c r="EA68" s="248"/>
    </row>
    <row r="69" spans="1:131" s="249" customFormat="1" ht="26.25" customHeight="1" x14ac:dyDescent="0.15">
      <c r="A69" s="263">
        <v>2</v>
      </c>
      <c r="B69" s="1069" t="s">
        <v>585</v>
      </c>
      <c r="C69" s="1070"/>
      <c r="D69" s="1070"/>
      <c r="E69" s="1070"/>
      <c r="F69" s="1070"/>
      <c r="G69" s="1070"/>
      <c r="H69" s="1070"/>
      <c r="I69" s="1070"/>
      <c r="J69" s="1070"/>
      <c r="K69" s="1070"/>
      <c r="L69" s="1070"/>
      <c r="M69" s="1070"/>
      <c r="N69" s="1070"/>
      <c r="O69" s="1070"/>
      <c r="P69" s="1071"/>
      <c r="Q69" s="1073">
        <v>1991</v>
      </c>
      <c r="R69" s="1074"/>
      <c r="S69" s="1074"/>
      <c r="T69" s="1074"/>
      <c r="U69" s="1075"/>
      <c r="V69" s="1066">
        <v>1879</v>
      </c>
      <c r="W69" s="1066"/>
      <c r="X69" s="1066"/>
      <c r="Y69" s="1066"/>
      <c r="Z69" s="1066"/>
      <c r="AA69" s="1066">
        <v>112</v>
      </c>
      <c r="AB69" s="1066"/>
      <c r="AC69" s="1066"/>
      <c r="AD69" s="1066"/>
      <c r="AE69" s="1066"/>
      <c r="AF69" s="1066">
        <v>449</v>
      </c>
      <c r="AG69" s="1066"/>
      <c r="AH69" s="1066"/>
      <c r="AI69" s="1066"/>
      <c r="AJ69" s="1066"/>
      <c r="AK69" s="1066"/>
      <c r="AL69" s="1066"/>
      <c r="AM69" s="1066"/>
      <c r="AN69" s="1066"/>
      <c r="AO69" s="1066"/>
      <c r="AP69" s="1066"/>
      <c r="AQ69" s="1066"/>
      <c r="AR69" s="1066"/>
      <c r="AS69" s="1066"/>
      <c r="AT69" s="1066"/>
      <c r="AU69" s="1066"/>
      <c r="AV69" s="1066"/>
      <c r="AW69" s="1066"/>
      <c r="AX69" s="1066"/>
      <c r="AY69" s="1066"/>
      <c r="AZ69" s="1067"/>
      <c r="BA69" s="1067"/>
      <c r="BB69" s="1067"/>
      <c r="BC69" s="1067"/>
      <c r="BD69" s="1068"/>
      <c r="BE69" s="267"/>
      <c r="BF69" s="267"/>
      <c r="BG69" s="267"/>
      <c r="BH69" s="267"/>
      <c r="BI69" s="267"/>
      <c r="BJ69" s="267"/>
      <c r="BK69" s="267"/>
      <c r="BL69" s="267"/>
      <c r="BM69" s="267"/>
      <c r="BN69" s="267"/>
      <c r="BO69" s="267"/>
      <c r="BP69" s="267"/>
      <c r="BQ69" s="264">
        <v>63</v>
      </c>
      <c r="BR69" s="269"/>
      <c r="BS69" s="1048"/>
      <c r="BT69" s="1049"/>
      <c r="BU69" s="1049"/>
      <c r="BV69" s="1049"/>
      <c r="BW69" s="1049"/>
      <c r="BX69" s="1049"/>
      <c r="BY69" s="1049"/>
      <c r="BZ69" s="1049"/>
      <c r="CA69" s="1049"/>
      <c r="CB69" s="1049"/>
      <c r="CC69" s="1049"/>
      <c r="CD69" s="1049"/>
      <c r="CE69" s="1049"/>
      <c r="CF69" s="1049"/>
      <c r="CG69" s="1050"/>
      <c r="CH69" s="1051"/>
      <c r="CI69" s="1052"/>
      <c r="CJ69" s="1052"/>
      <c r="CK69" s="1052"/>
      <c r="CL69" s="1053"/>
      <c r="CM69" s="1051"/>
      <c r="CN69" s="1052"/>
      <c r="CO69" s="1052"/>
      <c r="CP69" s="1052"/>
      <c r="CQ69" s="1053"/>
      <c r="CR69" s="1051"/>
      <c r="CS69" s="1052"/>
      <c r="CT69" s="1052"/>
      <c r="CU69" s="1052"/>
      <c r="CV69" s="1053"/>
      <c r="CW69" s="1051"/>
      <c r="CX69" s="1052"/>
      <c r="CY69" s="1052"/>
      <c r="CZ69" s="1052"/>
      <c r="DA69" s="1053"/>
      <c r="DB69" s="1051"/>
      <c r="DC69" s="1052"/>
      <c r="DD69" s="1052"/>
      <c r="DE69" s="1052"/>
      <c r="DF69" s="1053"/>
      <c r="DG69" s="1051"/>
      <c r="DH69" s="1052"/>
      <c r="DI69" s="1052"/>
      <c r="DJ69" s="1052"/>
      <c r="DK69" s="1053"/>
      <c r="DL69" s="1051"/>
      <c r="DM69" s="1052"/>
      <c r="DN69" s="1052"/>
      <c r="DO69" s="1052"/>
      <c r="DP69" s="1053"/>
      <c r="DQ69" s="1051"/>
      <c r="DR69" s="1052"/>
      <c r="DS69" s="1052"/>
      <c r="DT69" s="1052"/>
      <c r="DU69" s="1053"/>
      <c r="DV69" s="1036"/>
      <c r="DW69" s="1037"/>
      <c r="DX69" s="1037"/>
      <c r="DY69" s="1037"/>
      <c r="DZ69" s="1038"/>
      <c r="EA69" s="248"/>
    </row>
    <row r="70" spans="1:131" s="249" customFormat="1" ht="26.25" customHeight="1" x14ac:dyDescent="0.15">
      <c r="A70" s="263">
        <v>3</v>
      </c>
      <c r="B70" s="1069" t="s">
        <v>586</v>
      </c>
      <c r="C70" s="1070"/>
      <c r="D70" s="1070"/>
      <c r="E70" s="1070"/>
      <c r="F70" s="1070"/>
      <c r="G70" s="1070"/>
      <c r="H70" s="1070"/>
      <c r="I70" s="1070"/>
      <c r="J70" s="1070"/>
      <c r="K70" s="1070"/>
      <c r="L70" s="1070"/>
      <c r="M70" s="1070"/>
      <c r="N70" s="1070"/>
      <c r="O70" s="1070"/>
      <c r="P70" s="1071"/>
      <c r="Q70" s="1073">
        <v>154</v>
      </c>
      <c r="R70" s="1074"/>
      <c r="S70" s="1074"/>
      <c r="T70" s="1074"/>
      <c r="U70" s="1075"/>
      <c r="V70" s="1066">
        <v>247</v>
      </c>
      <c r="W70" s="1066"/>
      <c r="X70" s="1066"/>
      <c r="Y70" s="1066"/>
      <c r="Z70" s="1066"/>
      <c r="AA70" s="1066">
        <v>-93</v>
      </c>
      <c r="AB70" s="1066"/>
      <c r="AC70" s="1066"/>
      <c r="AD70" s="1066"/>
      <c r="AE70" s="1066"/>
      <c r="AF70" s="1066">
        <v>0</v>
      </c>
      <c r="AG70" s="1066"/>
      <c r="AH70" s="1066"/>
      <c r="AI70" s="1066"/>
      <c r="AJ70" s="1066"/>
      <c r="AK70" s="1066"/>
      <c r="AL70" s="1066"/>
      <c r="AM70" s="1066"/>
      <c r="AN70" s="1066"/>
      <c r="AO70" s="1066"/>
      <c r="AP70" s="1066"/>
      <c r="AQ70" s="1066"/>
      <c r="AR70" s="1066"/>
      <c r="AS70" s="1066"/>
      <c r="AT70" s="1066"/>
      <c r="AU70" s="1066"/>
      <c r="AV70" s="1066"/>
      <c r="AW70" s="1066"/>
      <c r="AX70" s="1066"/>
      <c r="AY70" s="1066"/>
      <c r="AZ70" s="1067"/>
      <c r="BA70" s="1067"/>
      <c r="BB70" s="1067"/>
      <c r="BC70" s="1067"/>
      <c r="BD70" s="1068"/>
      <c r="BE70" s="267"/>
      <c r="BF70" s="267"/>
      <c r="BG70" s="267"/>
      <c r="BH70" s="267"/>
      <c r="BI70" s="267"/>
      <c r="BJ70" s="267"/>
      <c r="BK70" s="267"/>
      <c r="BL70" s="267"/>
      <c r="BM70" s="267"/>
      <c r="BN70" s="267"/>
      <c r="BO70" s="267"/>
      <c r="BP70" s="267"/>
      <c r="BQ70" s="264">
        <v>64</v>
      </c>
      <c r="BR70" s="269"/>
      <c r="BS70" s="1048"/>
      <c r="BT70" s="1049"/>
      <c r="BU70" s="1049"/>
      <c r="BV70" s="1049"/>
      <c r="BW70" s="1049"/>
      <c r="BX70" s="1049"/>
      <c r="BY70" s="1049"/>
      <c r="BZ70" s="1049"/>
      <c r="CA70" s="1049"/>
      <c r="CB70" s="1049"/>
      <c r="CC70" s="1049"/>
      <c r="CD70" s="1049"/>
      <c r="CE70" s="1049"/>
      <c r="CF70" s="1049"/>
      <c r="CG70" s="1050"/>
      <c r="CH70" s="1051"/>
      <c r="CI70" s="1052"/>
      <c r="CJ70" s="1052"/>
      <c r="CK70" s="1052"/>
      <c r="CL70" s="1053"/>
      <c r="CM70" s="1051"/>
      <c r="CN70" s="1052"/>
      <c r="CO70" s="1052"/>
      <c r="CP70" s="1052"/>
      <c r="CQ70" s="1053"/>
      <c r="CR70" s="1051"/>
      <c r="CS70" s="1052"/>
      <c r="CT70" s="1052"/>
      <c r="CU70" s="1052"/>
      <c r="CV70" s="1053"/>
      <c r="CW70" s="1051"/>
      <c r="CX70" s="1052"/>
      <c r="CY70" s="1052"/>
      <c r="CZ70" s="1052"/>
      <c r="DA70" s="1053"/>
      <c r="DB70" s="1051"/>
      <c r="DC70" s="1052"/>
      <c r="DD70" s="1052"/>
      <c r="DE70" s="1052"/>
      <c r="DF70" s="1053"/>
      <c r="DG70" s="1051"/>
      <c r="DH70" s="1052"/>
      <c r="DI70" s="1052"/>
      <c r="DJ70" s="1052"/>
      <c r="DK70" s="1053"/>
      <c r="DL70" s="1051"/>
      <c r="DM70" s="1052"/>
      <c r="DN70" s="1052"/>
      <c r="DO70" s="1052"/>
      <c r="DP70" s="1053"/>
      <c r="DQ70" s="1051"/>
      <c r="DR70" s="1052"/>
      <c r="DS70" s="1052"/>
      <c r="DT70" s="1052"/>
      <c r="DU70" s="1053"/>
      <c r="DV70" s="1036"/>
      <c r="DW70" s="1037"/>
      <c r="DX70" s="1037"/>
      <c r="DY70" s="1037"/>
      <c r="DZ70" s="1038"/>
      <c r="EA70" s="248"/>
    </row>
    <row r="71" spans="1:131" s="249" customFormat="1" ht="26.25" customHeight="1" x14ac:dyDescent="0.15">
      <c r="A71" s="263">
        <v>4</v>
      </c>
      <c r="B71" s="1069" t="s">
        <v>587</v>
      </c>
      <c r="C71" s="1070"/>
      <c r="D71" s="1070"/>
      <c r="E71" s="1070"/>
      <c r="F71" s="1070"/>
      <c r="G71" s="1070"/>
      <c r="H71" s="1070"/>
      <c r="I71" s="1070"/>
      <c r="J71" s="1070"/>
      <c r="K71" s="1070"/>
      <c r="L71" s="1070"/>
      <c r="M71" s="1070"/>
      <c r="N71" s="1070"/>
      <c r="O71" s="1070"/>
      <c r="P71" s="1071"/>
      <c r="Q71" s="1073">
        <v>1961</v>
      </c>
      <c r="R71" s="1074"/>
      <c r="S71" s="1074"/>
      <c r="T71" s="1074"/>
      <c r="U71" s="1075"/>
      <c r="V71" s="1066">
        <v>1888</v>
      </c>
      <c r="W71" s="1066"/>
      <c r="X71" s="1066"/>
      <c r="Y71" s="1066"/>
      <c r="Z71" s="1066"/>
      <c r="AA71" s="1066">
        <v>73</v>
      </c>
      <c r="AB71" s="1066"/>
      <c r="AC71" s="1066"/>
      <c r="AD71" s="1066"/>
      <c r="AE71" s="1066"/>
      <c r="AF71" s="1066">
        <v>385</v>
      </c>
      <c r="AG71" s="1066"/>
      <c r="AH71" s="1066"/>
      <c r="AI71" s="1066"/>
      <c r="AJ71" s="1066"/>
      <c r="AK71" s="1066"/>
      <c r="AL71" s="1066"/>
      <c r="AM71" s="1066"/>
      <c r="AN71" s="1066"/>
      <c r="AO71" s="1066"/>
      <c r="AP71" s="1066"/>
      <c r="AQ71" s="1066"/>
      <c r="AR71" s="1066"/>
      <c r="AS71" s="1066"/>
      <c r="AT71" s="1066"/>
      <c r="AU71" s="1066"/>
      <c r="AV71" s="1066"/>
      <c r="AW71" s="1066"/>
      <c r="AX71" s="1066"/>
      <c r="AY71" s="1066"/>
      <c r="AZ71" s="1067"/>
      <c r="BA71" s="1067"/>
      <c r="BB71" s="1067"/>
      <c r="BC71" s="1067"/>
      <c r="BD71" s="1068"/>
      <c r="BE71" s="267"/>
      <c r="BF71" s="267"/>
      <c r="BG71" s="267"/>
      <c r="BH71" s="267"/>
      <c r="BI71" s="267"/>
      <c r="BJ71" s="267"/>
      <c r="BK71" s="267"/>
      <c r="BL71" s="267"/>
      <c r="BM71" s="267"/>
      <c r="BN71" s="267"/>
      <c r="BO71" s="267"/>
      <c r="BP71" s="267"/>
      <c r="BQ71" s="264">
        <v>65</v>
      </c>
      <c r="BR71" s="269"/>
      <c r="BS71" s="1048"/>
      <c r="BT71" s="1049"/>
      <c r="BU71" s="1049"/>
      <c r="BV71" s="1049"/>
      <c r="BW71" s="1049"/>
      <c r="BX71" s="1049"/>
      <c r="BY71" s="1049"/>
      <c r="BZ71" s="1049"/>
      <c r="CA71" s="1049"/>
      <c r="CB71" s="1049"/>
      <c r="CC71" s="1049"/>
      <c r="CD71" s="1049"/>
      <c r="CE71" s="1049"/>
      <c r="CF71" s="1049"/>
      <c r="CG71" s="1050"/>
      <c r="CH71" s="1051"/>
      <c r="CI71" s="1052"/>
      <c r="CJ71" s="1052"/>
      <c r="CK71" s="1052"/>
      <c r="CL71" s="1053"/>
      <c r="CM71" s="1051"/>
      <c r="CN71" s="1052"/>
      <c r="CO71" s="1052"/>
      <c r="CP71" s="1052"/>
      <c r="CQ71" s="1053"/>
      <c r="CR71" s="1051"/>
      <c r="CS71" s="1052"/>
      <c r="CT71" s="1052"/>
      <c r="CU71" s="1052"/>
      <c r="CV71" s="1053"/>
      <c r="CW71" s="1051"/>
      <c r="CX71" s="1052"/>
      <c r="CY71" s="1052"/>
      <c r="CZ71" s="1052"/>
      <c r="DA71" s="1053"/>
      <c r="DB71" s="1051"/>
      <c r="DC71" s="1052"/>
      <c r="DD71" s="1052"/>
      <c r="DE71" s="1052"/>
      <c r="DF71" s="1053"/>
      <c r="DG71" s="1051"/>
      <c r="DH71" s="1052"/>
      <c r="DI71" s="1052"/>
      <c r="DJ71" s="1052"/>
      <c r="DK71" s="1053"/>
      <c r="DL71" s="1051"/>
      <c r="DM71" s="1052"/>
      <c r="DN71" s="1052"/>
      <c r="DO71" s="1052"/>
      <c r="DP71" s="1053"/>
      <c r="DQ71" s="1051"/>
      <c r="DR71" s="1052"/>
      <c r="DS71" s="1052"/>
      <c r="DT71" s="1052"/>
      <c r="DU71" s="1053"/>
      <c r="DV71" s="1036"/>
      <c r="DW71" s="1037"/>
      <c r="DX71" s="1037"/>
      <c r="DY71" s="1037"/>
      <c r="DZ71" s="1038"/>
      <c r="EA71" s="248"/>
    </row>
    <row r="72" spans="1:131" s="249" customFormat="1" ht="26.25" customHeight="1" x14ac:dyDescent="0.15">
      <c r="A72" s="263">
        <v>5</v>
      </c>
      <c r="B72" s="1069" t="s">
        <v>588</v>
      </c>
      <c r="C72" s="1070"/>
      <c r="D72" s="1070"/>
      <c r="E72" s="1070"/>
      <c r="F72" s="1070"/>
      <c r="G72" s="1070"/>
      <c r="H72" s="1070"/>
      <c r="I72" s="1070"/>
      <c r="J72" s="1070"/>
      <c r="K72" s="1070"/>
      <c r="L72" s="1070"/>
      <c r="M72" s="1070"/>
      <c r="N72" s="1070"/>
      <c r="O72" s="1070"/>
      <c r="P72" s="1071"/>
      <c r="Q72" s="1073">
        <v>600</v>
      </c>
      <c r="R72" s="1074"/>
      <c r="S72" s="1074"/>
      <c r="T72" s="1074"/>
      <c r="U72" s="1075"/>
      <c r="V72" s="1066">
        <v>537</v>
      </c>
      <c r="W72" s="1066"/>
      <c r="X72" s="1066"/>
      <c r="Y72" s="1066"/>
      <c r="Z72" s="1066"/>
      <c r="AA72" s="1066">
        <v>63</v>
      </c>
      <c r="AB72" s="1066"/>
      <c r="AC72" s="1066"/>
      <c r="AD72" s="1066"/>
      <c r="AE72" s="1066"/>
      <c r="AF72" s="1066">
        <v>63</v>
      </c>
      <c r="AG72" s="1066"/>
      <c r="AH72" s="1066"/>
      <c r="AI72" s="1066"/>
      <c r="AJ72" s="1066"/>
      <c r="AK72" s="1066">
        <v>127</v>
      </c>
      <c r="AL72" s="1066"/>
      <c r="AM72" s="1066"/>
      <c r="AN72" s="1066"/>
      <c r="AO72" s="1066"/>
      <c r="AP72" s="1066"/>
      <c r="AQ72" s="1066"/>
      <c r="AR72" s="1066"/>
      <c r="AS72" s="1066"/>
      <c r="AT72" s="1066"/>
      <c r="AU72" s="1066"/>
      <c r="AV72" s="1066"/>
      <c r="AW72" s="1066"/>
      <c r="AX72" s="1066"/>
      <c r="AY72" s="1066"/>
      <c r="AZ72" s="1067"/>
      <c r="BA72" s="1067"/>
      <c r="BB72" s="1067"/>
      <c r="BC72" s="1067"/>
      <c r="BD72" s="1068"/>
      <c r="BE72" s="267"/>
      <c r="BF72" s="267"/>
      <c r="BG72" s="267"/>
      <c r="BH72" s="267"/>
      <c r="BI72" s="267"/>
      <c r="BJ72" s="267"/>
      <c r="BK72" s="267"/>
      <c r="BL72" s="267"/>
      <c r="BM72" s="267"/>
      <c r="BN72" s="267"/>
      <c r="BO72" s="267"/>
      <c r="BP72" s="267"/>
      <c r="BQ72" s="264">
        <v>66</v>
      </c>
      <c r="BR72" s="269"/>
      <c r="BS72" s="1048"/>
      <c r="BT72" s="1049"/>
      <c r="BU72" s="1049"/>
      <c r="BV72" s="1049"/>
      <c r="BW72" s="1049"/>
      <c r="BX72" s="1049"/>
      <c r="BY72" s="1049"/>
      <c r="BZ72" s="1049"/>
      <c r="CA72" s="1049"/>
      <c r="CB72" s="1049"/>
      <c r="CC72" s="1049"/>
      <c r="CD72" s="1049"/>
      <c r="CE72" s="1049"/>
      <c r="CF72" s="1049"/>
      <c r="CG72" s="1050"/>
      <c r="CH72" s="1051"/>
      <c r="CI72" s="1052"/>
      <c r="CJ72" s="1052"/>
      <c r="CK72" s="1052"/>
      <c r="CL72" s="1053"/>
      <c r="CM72" s="1051"/>
      <c r="CN72" s="1052"/>
      <c r="CO72" s="1052"/>
      <c r="CP72" s="1052"/>
      <c r="CQ72" s="1053"/>
      <c r="CR72" s="1051"/>
      <c r="CS72" s="1052"/>
      <c r="CT72" s="1052"/>
      <c r="CU72" s="1052"/>
      <c r="CV72" s="1053"/>
      <c r="CW72" s="1051"/>
      <c r="CX72" s="1052"/>
      <c r="CY72" s="1052"/>
      <c r="CZ72" s="1052"/>
      <c r="DA72" s="1053"/>
      <c r="DB72" s="1051"/>
      <c r="DC72" s="1052"/>
      <c r="DD72" s="1052"/>
      <c r="DE72" s="1052"/>
      <c r="DF72" s="1053"/>
      <c r="DG72" s="1051"/>
      <c r="DH72" s="1052"/>
      <c r="DI72" s="1052"/>
      <c r="DJ72" s="1052"/>
      <c r="DK72" s="1053"/>
      <c r="DL72" s="1051"/>
      <c r="DM72" s="1052"/>
      <c r="DN72" s="1052"/>
      <c r="DO72" s="1052"/>
      <c r="DP72" s="1053"/>
      <c r="DQ72" s="1051"/>
      <c r="DR72" s="1052"/>
      <c r="DS72" s="1052"/>
      <c r="DT72" s="1052"/>
      <c r="DU72" s="1053"/>
      <c r="DV72" s="1036"/>
      <c r="DW72" s="1037"/>
      <c r="DX72" s="1037"/>
      <c r="DY72" s="1037"/>
      <c r="DZ72" s="1038"/>
      <c r="EA72" s="248"/>
    </row>
    <row r="73" spans="1:131" s="249" customFormat="1" ht="26.25" customHeight="1" x14ac:dyDescent="0.15">
      <c r="A73" s="263">
        <v>6</v>
      </c>
      <c r="B73" s="1069" t="s">
        <v>589</v>
      </c>
      <c r="C73" s="1070"/>
      <c r="D73" s="1070"/>
      <c r="E73" s="1070"/>
      <c r="F73" s="1070"/>
      <c r="G73" s="1070"/>
      <c r="H73" s="1070"/>
      <c r="I73" s="1070"/>
      <c r="J73" s="1070"/>
      <c r="K73" s="1070"/>
      <c r="L73" s="1070"/>
      <c r="M73" s="1070"/>
      <c r="N73" s="1070"/>
      <c r="O73" s="1070"/>
      <c r="P73" s="1071"/>
      <c r="Q73" s="1072">
        <v>296986</v>
      </c>
      <c r="R73" s="1066"/>
      <c r="S73" s="1066"/>
      <c r="T73" s="1066"/>
      <c r="U73" s="1066"/>
      <c r="V73" s="1066">
        <v>274820</v>
      </c>
      <c r="W73" s="1066"/>
      <c r="X73" s="1066"/>
      <c r="Y73" s="1066"/>
      <c r="Z73" s="1066"/>
      <c r="AA73" s="1066">
        <v>22166</v>
      </c>
      <c r="AB73" s="1066"/>
      <c r="AC73" s="1066"/>
      <c r="AD73" s="1066"/>
      <c r="AE73" s="1066"/>
      <c r="AF73" s="1066">
        <v>22166</v>
      </c>
      <c r="AG73" s="1066"/>
      <c r="AH73" s="1066"/>
      <c r="AI73" s="1066"/>
      <c r="AJ73" s="1066"/>
      <c r="AK73" s="1066">
        <v>255</v>
      </c>
      <c r="AL73" s="1066"/>
      <c r="AM73" s="1066"/>
      <c r="AN73" s="1066"/>
      <c r="AO73" s="1066"/>
      <c r="AP73" s="1066"/>
      <c r="AQ73" s="1066"/>
      <c r="AR73" s="1066"/>
      <c r="AS73" s="1066"/>
      <c r="AT73" s="1066"/>
      <c r="AU73" s="1066"/>
      <c r="AV73" s="1066"/>
      <c r="AW73" s="1066"/>
      <c r="AX73" s="1066"/>
      <c r="AY73" s="1066"/>
      <c r="AZ73" s="1067"/>
      <c r="BA73" s="1067"/>
      <c r="BB73" s="1067"/>
      <c r="BC73" s="1067"/>
      <c r="BD73" s="1068"/>
      <c r="BE73" s="267"/>
      <c r="BF73" s="267"/>
      <c r="BG73" s="267"/>
      <c r="BH73" s="267"/>
      <c r="BI73" s="267"/>
      <c r="BJ73" s="267"/>
      <c r="BK73" s="267"/>
      <c r="BL73" s="267"/>
      <c r="BM73" s="267"/>
      <c r="BN73" s="267"/>
      <c r="BO73" s="267"/>
      <c r="BP73" s="267"/>
      <c r="BQ73" s="264">
        <v>67</v>
      </c>
      <c r="BR73" s="269"/>
      <c r="BS73" s="1048"/>
      <c r="BT73" s="1049"/>
      <c r="BU73" s="1049"/>
      <c r="BV73" s="1049"/>
      <c r="BW73" s="1049"/>
      <c r="BX73" s="1049"/>
      <c r="BY73" s="1049"/>
      <c r="BZ73" s="1049"/>
      <c r="CA73" s="1049"/>
      <c r="CB73" s="1049"/>
      <c r="CC73" s="1049"/>
      <c r="CD73" s="1049"/>
      <c r="CE73" s="1049"/>
      <c r="CF73" s="1049"/>
      <c r="CG73" s="1050"/>
      <c r="CH73" s="1051"/>
      <c r="CI73" s="1052"/>
      <c r="CJ73" s="1052"/>
      <c r="CK73" s="1052"/>
      <c r="CL73" s="1053"/>
      <c r="CM73" s="1051"/>
      <c r="CN73" s="1052"/>
      <c r="CO73" s="1052"/>
      <c r="CP73" s="1052"/>
      <c r="CQ73" s="1053"/>
      <c r="CR73" s="1051"/>
      <c r="CS73" s="1052"/>
      <c r="CT73" s="1052"/>
      <c r="CU73" s="1052"/>
      <c r="CV73" s="1053"/>
      <c r="CW73" s="1051"/>
      <c r="CX73" s="1052"/>
      <c r="CY73" s="1052"/>
      <c r="CZ73" s="1052"/>
      <c r="DA73" s="1053"/>
      <c r="DB73" s="1051"/>
      <c r="DC73" s="1052"/>
      <c r="DD73" s="1052"/>
      <c r="DE73" s="1052"/>
      <c r="DF73" s="1053"/>
      <c r="DG73" s="1051"/>
      <c r="DH73" s="1052"/>
      <c r="DI73" s="1052"/>
      <c r="DJ73" s="1052"/>
      <c r="DK73" s="1053"/>
      <c r="DL73" s="1051"/>
      <c r="DM73" s="1052"/>
      <c r="DN73" s="1052"/>
      <c r="DO73" s="1052"/>
      <c r="DP73" s="1053"/>
      <c r="DQ73" s="1051"/>
      <c r="DR73" s="1052"/>
      <c r="DS73" s="1052"/>
      <c r="DT73" s="1052"/>
      <c r="DU73" s="1053"/>
      <c r="DV73" s="1036"/>
      <c r="DW73" s="1037"/>
      <c r="DX73" s="1037"/>
      <c r="DY73" s="1037"/>
      <c r="DZ73" s="1038"/>
      <c r="EA73" s="248"/>
    </row>
    <row r="74" spans="1:131" s="249" customFormat="1" ht="26.25" customHeight="1" x14ac:dyDescent="0.15">
      <c r="A74" s="263">
        <v>7</v>
      </c>
      <c r="B74" s="1069" t="s">
        <v>590</v>
      </c>
      <c r="C74" s="1070"/>
      <c r="D74" s="1070"/>
      <c r="E74" s="1070"/>
      <c r="F74" s="1070"/>
      <c r="G74" s="1070"/>
      <c r="H74" s="1070"/>
      <c r="I74" s="1070"/>
      <c r="J74" s="1070"/>
      <c r="K74" s="1070"/>
      <c r="L74" s="1070"/>
      <c r="M74" s="1070"/>
      <c r="N74" s="1070"/>
      <c r="O74" s="1070"/>
      <c r="P74" s="1071"/>
      <c r="Q74" s="1072">
        <v>320</v>
      </c>
      <c r="R74" s="1066"/>
      <c r="S74" s="1066"/>
      <c r="T74" s="1066"/>
      <c r="U74" s="1066"/>
      <c r="V74" s="1066">
        <v>186</v>
      </c>
      <c r="W74" s="1066"/>
      <c r="X74" s="1066"/>
      <c r="Y74" s="1066"/>
      <c r="Z74" s="1066"/>
      <c r="AA74" s="1066">
        <v>134</v>
      </c>
      <c r="AB74" s="1066"/>
      <c r="AC74" s="1066"/>
      <c r="AD74" s="1066"/>
      <c r="AE74" s="1066"/>
      <c r="AF74" s="1066">
        <v>134</v>
      </c>
      <c r="AG74" s="1066"/>
      <c r="AH74" s="1066"/>
      <c r="AI74" s="1066"/>
      <c r="AJ74" s="1066"/>
      <c r="AK74" s="1066">
        <v>4</v>
      </c>
      <c r="AL74" s="1066"/>
      <c r="AM74" s="1066"/>
      <c r="AN74" s="1066"/>
      <c r="AO74" s="1066"/>
      <c r="AP74" s="1066"/>
      <c r="AQ74" s="1066"/>
      <c r="AR74" s="1066"/>
      <c r="AS74" s="1066"/>
      <c r="AT74" s="1066"/>
      <c r="AU74" s="1066"/>
      <c r="AV74" s="1066"/>
      <c r="AW74" s="1066"/>
      <c r="AX74" s="1066"/>
      <c r="AY74" s="1066"/>
      <c r="AZ74" s="1067"/>
      <c r="BA74" s="1067"/>
      <c r="BB74" s="1067"/>
      <c r="BC74" s="1067"/>
      <c r="BD74" s="1068"/>
      <c r="BE74" s="267"/>
      <c r="BF74" s="267"/>
      <c r="BG74" s="267"/>
      <c r="BH74" s="267"/>
      <c r="BI74" s="267"/>
      <c r="BJ74" s="267"/>
      <c r="BK74" s="267"/>
      <c r="BL74" s="267"/>
      <c r="BM74" s="267"/>
      <c r="BN74" s="267"/>
      <c r="BO74" s="267"/>
      <c r="BP74" s="267"/>
      <c r="BQ74" s="264">
        <v>68</v>
      </c>
      <c r="BR74" s="269"/>
      <c r="BS74" s="1048"/>
      <c r="BT74" s="1049"/>
      <c r="BU74" s="1049"/>
      <c r="BV74" s="1049"/>
      <c r="BW74" s="1049"/>
      <c r="BX74" s="1049"/>
      <c r="BY74" s="1049"/>
      <c r="BZ74" s="1049"/>
      <c r="CA74" s="1049"/>
      <c r="CB74" s="1049"/>
      <c r="CC74" s="1049"/>
      <c r="CD74" s="1049"/>
      <c r="CE74" s="1049"/>
      <c r="CF74" s="1049"/>
      <c r="CG74" s="1050"/>
      <c r="CH74" s="1051"/>
      <c r="CI74" s="1052"/>
      <c r="CJ74" s="1052"/>
      <c r="CK74" s="1052"/>
      <c r="CL74" s="1053"/>
      <c r="CM74" s="1051"/>
      <c r="CN74" s="1052"/>
      <c r="CO74" s="1052"/>
      <c r="CP74" s="1052"/>
      <c r="CQ74" s="1053"/>
      <c r="CR74" s="1051"/>
      <c r="CS74" s="1052"/>
      <c r="CT74" s="1052"/>
      <c r="CU74" s="1052"/>
      <c r="CV74" s="1053"/>
      <c r="CW74" s="1051"/>
      <c r="CX74" s="1052"/>
      <c r="CY74" s="1052"/>
      <c r="CZ74" s="1052"/>
      <c r="DA74" s="1053"/>
      <c r="DB74" s="1051"/>
      <c r="DC74" s="1052"/>
      <c r="DD74" s="1052"/>
      <c r="DE74" s="1052"/>
      <c r="DF74" s="1053"/>
      <c r="DG74" s="1051"/>
      <c r="DH74" s="1052"/>
      <c r="DI74" s="1052"/>
      <c r="DJ74" s="1052"/>
      <c r="DK74" s="1053"/>
      <c r="DL74" s="1051"/>
      <c r="DM74" s="1052"/>
      <c r="DN74" s="1052"/>
      <c r="DO74" s="1052"/>
      <c r="DP74" s="1053"/>
      <c r="DQ74" s="1051"/>
      <c r="DR74" s="1052"/>
      <c r="DS74" s="1052"/>
      <c r="DT74" s="1052"/>
      <c r="DU74" s="1053"/>
      <c r="DV74" s="1036"/>
      <c r="DW74" s="1037"/>
      <c r="DX74" s="1037"/>
      <c r="DY74" s="1037"/>
      <c r="DZ74" s="1038"/>
      <c r="EA74" s="248"/>
    </row>
    <row r="75" spans="1:131" s="249" customFormat="1" ht="26.25" customHeight="1" x14ac:dyDescent="0.15">
      <c r="A75" s="263">
        <v>8</v>
      </c>
      <c r="B75" s="1069" t="s">
        <v>591</v>
      </c>
      <c r="C75" s="1070"/>
      <c r="D75" s="1070"/>
      <c r="E75" s="1070"/>
      <c r="F75" s="1070"/>
      <c r="G75" s="1070"/>
      <c r="H75" s="1070"/>
      <c r="I75" s="1070"/>
      <c r="J75" s="1070"/>
      <c r="K75" s="1070"/>
      <c r="L75" s="1070"/>
      <c r="M75" s="1070"/>
      <c r="N75" s="1070"/>
      <c r="O75" s="1070"/>
      <c r="P75" s="1071"/>
      <c r="Q75" s="1073">
        <v>1291</v>
      </c>
      <c r="R75" s="1074"/>
      <c r="S75" s="1074"/>
      <c r="T75" s="1074"/>
      <c r="U75" s="1075"/>
      <c r="V75" s="1076">
        <v>1258</v>
      </c>
      <c r="W75" s="1074"/>
      <c r="X75" s="1074"/>
      <c r="Y75" s="1074"/>
      <c r="Z75" s="1075"/>
      <c r="AA75" s="1076">
        <v>33</v>
      </c>
      <c r="AB75" s="1074"/>
      <c r="AC75" s="1074"/>
      <c r="AD75" s="1074"/>
      <c r="AE75" s="1075"/>
      <c r="AF75" s="1076">
        <v>33</v>
      </c>
      <c r="AG75" s="1074"/>
      <c r="AH75" s="1074"/>
      <c r="AI75" s="1074"/>
      <c r="AJ75" s="1075"/>
      <c r="AK75" s="1076">
        <v>95</v>
      </c>
      <c r="AL75" s="1074"/>
      <c r="AM75" s="1074"/>
      <c r="AN75" s="1074"/>
      <c r="AO75" s="1075"/>
      <c r="AP75" s="1076"/>
      <c r="AQ75" s="1074"/>
      <c r="AR75" s="1074"/>
      <c r="AS75" s="1074"/>
      <c r="AT75" s="1075"/>
      <c r="AU75" s="1076"/>
      <c r="AV75" s="1074"/>
      <c r="AW75" s="1074"/>
      <c r="AX75" s="1074"/>
      <c r="AY75" s="1075"/>
      <c r="AZ75" s="1067"/>
      <c r="BA75" s="1067"/>
      <c r="BB75" s="1067"/>
      <c r="BC75" s="1067"/>
      <c r="BD75" s="1068"/>
      <c r="BE75" s="267"/>
      <c r="BF75" s="267"/>
      <c r="BG75" s="267"/>
      <c r="BH75" s="267"/>
      <c r="BI75" s="267"/>
      <c r="BJ75" s="267"/>
      <c r="BK75" s="267"/>
      <c r="BL75" s="267"/>
      <c r="BM75" s="267"/>
      <c r="BN75" s="267"/>
      <c r="BO75" s="267"/>
      <c r="BP75" s="267"/>
      <c r="BQ75" s="264">
        <v>69</v>
      </c>
      <c r="BR75" s="269"/>
      <c r="BS75" s="1048"/>
      <c r="BT75" s="1049"/>
      <c r="BU75" s="1049"/>
      <c r="BV75" s="1049"/>
      <c r="BW75" s="1049"/>
      <c r="BX75" s="1049"/>
      <c r="BY75" s="1049"/>
      <c r="BZ75" s="1049"/>
      <c r="CA75" s="1049"/>
      <c r="CB75" s="1049"/>
      <c r="CC75" s="1049"/>
      <c r="CD75" s="1049"/>
      <c r="CE75" s="1049"/>
      <c r="CF75" s="1049"/>
      <c r="CG75" s="1050"/>
      <c r="CH75" s="1051"/>
      <c r="CI75" s="1052"/>
      <c r="CJ75" s="1052"/>
      <c r="CK75" s="1052"/>
      <c r="CL75" s="1053"/>
      <c r="CM75" s="1051"/>
      <c r="CN75" s="1052"/>
      <c r="CO75" s="1052"/>
      <c r="CP75" s="1052"/>
      <c r="CQ75" s="1053"/>
      <c r="CR75" s="1051"/>
      <c r="CS75" s="1052"/>
      <c r="CT75" s="1052"/>
      <c r="CU75" s="1052"/>
      <c r="CV75" s="1053"/>
      <c r="CW75" s="1051"/>
      <c r="CX75" s="1052"/>
      <c r="CY75" s="1052"/>
      <c r="CZ75" s="1052"/>
      <c r="DA75" s="1053"/>
      <c r="DB75" s="1051"/>
      <c r="DC75" s="1052"/>
      <c r="DD75" s="1052"/>
      <c r="DE75" s="1052"/>
      <c r="DF75" s="1053"/>
      <c r="DG75" s="1051"/>
      <c r="DH75" s="1052"/>
      <c r="DI75" s="1052"/>
      <c r="DJ75" s="1052"/>
      <c r="DK75" s="1053"/>
      <c r="DL75" s="1051"/>
      <c r="DM75" s="1052"/>
      <c r="DN75" s="1052"/>
      <c r="DO75" s="1052"/>
      <c r="DP75" s="1053"/>
      <c r="DQ75" s="1051"/>
      <c r="DR75" s="1052"/>
      <c r="DS75" s="1052"/>
      <c r="DT75" s="1052"/>
      <c r="DU75" s="1053"/>
      <c r="DV75" s="1036"/>
      <c r="DW75" s="1037"/>
      <c r="DX75" s="1037"/>
      <c r="DY75" s="1037"/>
      <c r="DZ75" s="1038"/>
      <c r="EA75" s="248"/>
    </row>
    <row r="76" spans="1:131" s="249" customFormat="1" ht="26.25" customHeight="1" x14ac:dyDescent="0.15">
      <c r="A76" s="263">
        <v>9</v>
      </c>
      <c r="B76" s="1069" t="s">
        <v>592</v>
      </c>
      <c r="C76" s="1070"/>
      <c r="D76" s="1070"/>
      <c r="E76" s="1070"/>
      <c r="F76" s="1070"/>
      <c r="G76" s="1070"/>
      <c r="H76" s="1070"/>
      <c r="I76" s="1070"/>
      <c r="J76" s="1070"/>
      <c r="K76" s="1070"/>
      <c r="L76" s="1070"/>
      <c r="M76" s="1070"/>
      <c r="N76" s="1070"/>
      <c r="O76" s="1070"/>
      <c r="P76" s="1071"/>
      <c r="Q76" s="1073">
        <v>195</v>
      </c>
      <c r="R76" s="1074"/>
      <c r="S76" s="1074"/>
      <c r="T76" s="1074"/>
      <c r="U76" s="1075"/>
      <c r="V76" s="1076">
        <v>186</v>
      </c>
      <c r="W76" s="1074"/>
      <c r="X76" s="1074"/>
      <c r="Y76" s="1074"/>
      <c r="Z76" s="1075"/>
      <c r="AA76" s="1076">
        <v>9</v>
      </c>
      <c r="AB76" s="1074"/>
      <c r="AC76" s="1074"/>
      <c r="AD76" s="1074"/>
      <c r="AE76" s="1075"/>
      <c r="AF76" s="1076">
        <v>9</v>
      </c>
      <c r="AG76" s="1074"/>
      <c r="AH76" s="1074"/>
      <c r="AI76" s="1074"/>
      <c r="AJ76" s="1075"/>
      <c r="AK76" s="1076" t="s">
        <v>519</v>
      </c>
      <c r="AL76" s="1074"/>
      <c r="AM76" s="1074"/>
      <c r="AN76" s="1074"/>
      <c r="AO76" s="1075"/>
      <c r="AP76" s="1076"/>
      <c r="AQ76" s="1074"/>
      <c r="AR76" s="1074"/>
      <c r="AS76" s="1074"/>
      <c r="AT76" s="1075"/>
      <c r="AU76" s="1076"/>
      <c r="AV76" s="1074"/>
      <c r="AW76" s="1074"/>
      <c r="AX76" s="1074"/>
      <c r="AY76" s="1075"/>
      <c r="AZ76" s="1067"/>
      <c r="BA76" s="1067"/>
      <c r="BB76" s="1067"/>
      <c r="BC76" s="1067"/>
      <c r="BD76" s="1068"/>
      <c r="BE76" s="267"/>
      <c r="BF76" s="267"/>
      <c r="BG76" s="267"/>
      <c r="BH76" s="267"/>
      <c r="BI76" s="267"/>
      <c r="BJ76" s="267"/>
      <c r="BK76" s="267"/>
      <c r="BL76" s="267"/>
      <c r="BM76" s="267"/>
      <c r="BN76" s="267"/>
      <c r="BO76" s="267"/>
      <c r="BP76" s="267"/>
      <c r="BQ76" s="264">
        <v>70</v>
      </c>
      <c r="BR76" s="269"/>
      <c r="BS76" s="1048"/>
      <c r="BT76" s="1049"/>
      <c r="BU76" s="1049"/>
      <c r="BV76" s="1049"/>
      <c r="BW76" s="1049"/>
      <c r="BX76" s="1049"/>
      <c r="BY76" s="1049"/>
      <c r="BZ76" s="1049"/>
      <c r="CA76" s="1049"/>
      <c r="CB76" s="1049"/>
      <c r="CC76" s="1049"/>
      <c r="CD76" s="1049"/>
      <c r="CE76" s="1049"/>
      <c r="CF76" s="1049"/>
      <c r="CG76" s="1050"/>
      <c r="CH76" s="1051"/>
      <c r="CI76" s="1052"/>
      <c r="CJ76" s="1052"/>
      <c r="CK76" s="1052"/>
      <c r="CL76" s="1053"/>
      <c r="CM76" s="1051"/>
      <c r="CN76" s="1052"/>
      <c r="CO76" s="1052"/>
      <c r="CP76" s="1052"/>
      <c r="CQ76" s="1053"/>
      <c r="CR76" s="1051"/>
      <c r="CS76" s="1052"/>
      <c r="CT76" s="1052"/>
      <c r="CU76" s="1052"/>
      <c r="CV76" s="1053"/>
      <c r="CW76" s="1051"/>
      <c r="CX76" s="1052"/>
      <c r="CY76" s="1052"/>
      <c r="CZ76" s="1052"/>
      <c r="DA76" s="1053"/>
      <c r="DB76" s="1051"/>
      <c r="DC76" s="1052"/>
      <c r="DD76" s="1052"/>
      <c r="DE76" s="1052"/>
      <c r="DF76" s="1053"/>
      <c r="DG76" s="1051"/>
      <c r="DH76" s="1052"/>
      <c r="DI76" s="1052"/>
      <c r="DJ76" s="1052"/>
      <c r="DK76" s="1053"/>
      <c r="DL76" s="1051"/>
      <c r="DM76" s="1052"/>
      <c r="DN76" s="1052"/>
      <c r="DO76" s="1052"/>
      <c r="DP76" s="1053"/>
      <c r="DQ76" s="1051"/>
      <c r="DR76" s="1052"/>
      <c r="DS76" s="1052"/>
      <c r="DT76" s="1052"/>
      <c r="DU76" s="1053"/>
      <c r="DV76" s="1036"/>
      <c r="DW76" s="1037"/>
      <c r="DX76" s="1037"/>
      <c r="DY76" s="1037"/>
      <c r="DZ76" s="1038"/>
      <c r="EA76" s="248"/>
    </row>
    <row r="77" spans="1:131" s="249" customFormat="1" ht="26.25" customHeight="1" x14ac:dyDescent="0.15">
      <c r="A77" s="263">
        <v>10</v>
      </c>
      <c r="B77" s="1069"/>
      <c r="C77" s="1070"/>
      <c r="D77" s="1070"/>
      <c r="E77" s="1070"/>
      <c r="F77" s="1070"/>
      <c r="G77" s="1070"/>
      <c r="H77" s="1070"/>
      <c r="I77" s="1070"/>
      <c r="J77" s="1070"/>
      <c r="K77" s="1070"/>
      <c r="L77" s="1070"/>
      <c r="M77" s="1070"/>
      <c r="N77" s="1070"/>
      <c r="O77" s="1070"/>
      <c r="P77" s="1071"/>
      <c r="Q77" s="1073"/>
      <c r="R77" s="1074"/>
      <c r="S77" s="1074"/>
      <c r="T77" s="1074"/>
      <c r="U77" s="1075"/>
      <c r="V77" s="1076"/>
      <c r="W77" s="1074"/>
      <c r="X77" s="1074"/>
      <c r="Y77" s="1074"/>
      <c r="Z77" s="1075"/>
      <c r="AA77" s="1076"/>
      <c r="AB77" s="1074"/>
      <c r="AC77" s="1074"/>
      <c r="AD77" s="1074"/>
      <c r="AE77" s="1075"/>
      <c r="AF77" s="1076"/>
      <c r="AG77" s="1074"/>
      <c r="AH77" s="1074"/>
      <c r="AI77" s="1074"/>
      <c r="AJ77" s="1075"/>
      <c r="AK77" s="1076"/>
      <c r="AL77" s="1074"/>
      <c r="AM77" s="1074"/>
      <c r="AN77" s="1074"/>
      <c r="AO77" s="1075"/>
      <c r="AP77" s="1076"/>
      <c r="AQ77" s="1074"/>
      <c r="AR77" s="1074"/>
      <c r="AS77" s="1074"/>
      <c r="AT77" s="1075"/>
      <c r="AU77" s="1076"/>
      <c r="AV77" s="1074"/>
      <c r="AW77" s="1074"/>
      <c r="AX77" s="1074"/>
      <c r="AY77" s="1075"/>
      <c r="AZ77" s="1067"/>
      <c r="BA77" s="1067"/>
      <c r="BB77" s="1067"/>
      <c r="BC77" s="1067"/>
      <c r="BD77" s="1068"/>
      <c r="BE77" s="267"/>
      <c r="BF77" s="267"/>
      <c r="BG77" s="267"/>
      <c r="BH77" s="267"/>
      <c r="BI77" s="267"/>
      <c r="BJ77" s="267"/>
      <c r="BK77" s="267"/>
      <c r="BL77" s="267"/>
      <c r="BM77" s="267"/>
      <c r="BN77" s="267"/>
      <c r="BO77" s="267"/>
      <c r="BP77" s="267"/>
      <c r="BQ77" s="264">
        <v>71</v>
      </c>
      <c r="BR77" s="269"/>
      <c r="BS77" s="1048"/>
      <c r="BT77" s="1049"/>
      <c r="BU77" s="1049"/>
      <c r="BV77" s="1049"/>
      <c r="BW77" s="1049"/>
      <c r="BX77" s="1049"/>
      <c r="BY77" s="1049"/>
      <c r="BZ77" s="1049"/>
      <c r="CA77" s="1049"/>
      <c r="CB77" s="1049"/>
      <c r="CC77" s="1049"/>
      <c r="CD77" s="1049"/>
      <c r="CE77" s="1049"/>
      <c r="CF77" s="1049"/>
      <c r="CG77" s="1050"/>
      <c r="CH77" s="1051"/>
      <c r="CI77" s="1052"/>
      <c r="CJ77" s="1052"/>
      <c r="CK77" s="1052"/>
      <c r="CL77" s="1053"/>
      <c r="CM77" s="1051"/>
      <c r="CN77" s="1052"/>
      <c r="CO77" s="1052"/>
      <c r="CP77" s="1052"/>
      <c r="CQ77" s="1053"/>
      <c r="CR77" s="1051"/>
      <c r="CS77" s="1052"/>
      <c r="CT77" s="1052"/>
      <c r="CU77" s="1052"/>
      <c r="CV77" s="1053"/>
      <c r="CW77" s="1051"/>
      <c r="CX77" s="1052"/>
      <c r="CY77" s="1052"/>
      <c r="CZ77" s="1052"/>
      <c r="DA77" s="1053"/>
      <c r="DB77" s="1051"/>
      <c r="DC77" s="1052"/>
      <c r="DD77" s="1052"/>
      <c r="DE77" s="1052"/>
      <c r="DF77" s="1053"/>
      <c r="DG77" s="1051"/>
      <c r="DH77" s="1052"/>
      <c r="DI77" s="1052"/>
      <c r="DJ77" s="1052"/>
      <c r="DK77" s="1053"/>
      <c r="DL77" s="1051"/>
      <c r="DM77" s="1052"/>
      <c r="DN77" s="1052"/>
      <c r="DO77" s="1052"/>
      <c r="DP77" s="1053"/>
      <c r="DQ77" s="1051"/>
      <c r="DR77" s="1052"/>
      <c r="DS77" s="1052"/>
      <c r="DT77" s="1052"/>
      <c r="DU77" s="1053"/>
      <c r="DV77" s="1036"/>
      <c r="DW77" s="1037"/>
      <c r="DX77" s="1037"/>
      <c r="DY77" s="1037"/>
      <c r="DZ77" s="1038"/>
      <c r="EA77" s="248"/>
    </row>
    <row r="78" spans="1:131" s="249" customFormat="1" ht="26.25" customHeight="1" x14ac:dyDescent="0.15">
      <c r="A78" s="263">
        <v>11</v>
      </c>
      <c r="B78" s="1069"/>
      <c r="C78" s="1070"/>
      <c r="D78" s="1070"/>
      <c r="E78" s="1070"/>
      <c r="F78" s="1070"/>
      <c r="G78" s="1070"/>
      <c r="H78" s="1070"/>
      <c r="I78" s="1070"/>
      <c r="J78" s="1070"/>
      <c r="K78" s="1070"/>
      <c r="L78" s="1070"/>
      <c r="M78" s="1070"/>
      <c r="N78" s="1070"/>
      <c r="O78" s="1070"/>
      <c r="P78" s="1071"/>
      <c r="Q78" s="1072"/>
      <c r="R78" s="1066"/>
      <c r="S78" s="1066"/>
      <c r="T78" s="1066"/>
      <c r="U78" s="1066"/>
      <c r="V78" s="1066"/>
      <c r="W78" s="1066"/>
      <c r="X78" s="1066"/>
      <c r="Y78" s="1066"/>
      <c r="Z78" s="1066"/>
      <c r="AA78" s="1066"/>
      <c r="AB78" s="1066"/>
      <c r="AC78" s="1066"/>
      <c r="AD78" s="1066"/>
      <c r="AE78" s="1066"/>
      <c r="AF78" s="1066"/>
      <c r="AG78" s="1066"/>
      <c r="AH78" s="1066"/>
      <c r="AI78" s="1066"/>
      <c r="AJ78" s="1066"/>
      <c r="AK78" s="1066"/>
      <c r="AL78" s="1066"/>
      <c r="AM78" s="1066"/>
      <c r="AN78" s="1066"/>
      <c r="AO78" s="1066"/>
      <c r="AP78" s="1066"/>
      <c r="AQ78" s="1066"/>
      <c r="AR78" s="1066"/>
      <c r="AS78" s="1066"/>
      <c r="AT78" s="1066"/>
      <c r="AU78" s="1066"/>
      <c r="AV78" s="1066"/>
      <c r="AW78" s="1066"/>
      <c r="AX78" s="1066"/>
      <c r="AY78" s="1066"/>
      <c r="AZ78" s="1067"/>
      <c r="BA78" s="1067"/>
      <c r="BB78" s="1067"/>
      <c r="BC78" s="1067"/>
      <c r="BD78" s="1068"/>
      <c r="BE78" s="267"/>
      <c r="BF78" s="267"/>
      <c r="BG78" s="267"/>
      <c r="BH78" s="267"/>
      <c r="BI78" s="267"/>
      <c r="BJ78" s="270"/>
      <c r="BK78" s="270"/>
      <c r="BL78" s="270"/>
      <c r="BM78" s="270"/>
      <c r="BN78" s="270"/>
      <c r="BO78" s="267"/>
      <c r="BP78" s="267"/>
      <c r="BQ78" s="264">
        <v>72</v>
      </c>
      <c r="BR78" s="269"/>
      <c r="BS78" s="1048"/>
      <c r="BT78" s="1049"/>
      <c r="BU78" s="1049"/>
      <c r="BV78" s="1049"/>
      <c r="BW78" s="1049"/>
      <c r="BX78" s="1049"/>
      <c r="BY78" s="1049"/>
      <c r="BZ78" s="1049"/>
      <c r="CA78" s="1049"/>
      <c r="CB78" s="1049"/>
      <c r="CC78" s="1049"/>
      <c r="CD78" s="1049"/>
      <c r="CE78" s="1049"/>
      <c r="CF78" s="1049"/>
      <c r="CG78" s="1050"/>
      <c r="CH78" s="1051"/>
      <c r="CI78" s="1052"/>
      <c r="CJ78" s="1052"/>
      <c r="CK78" s="1052"/>
      <c r="CL78" s="1053"/>
      <c r="CM78" s="1051"/>
      <c r="CN78" s="1052"/>
      <c r="CO78" s="1052"/>
      <c r="CP78" s="1052"/>
      <c r="CQ78" s="1053"/>
      <c r="CR78" s="1051"/>
      <c r="CS78" s="1052"/>
      <c r="CT78" s="1052"/>
      <c r="CU78" s="1052"/>
      <c r="CV78" s="1053"/>
      <c r="CW78" s="1051"/>
      <c r="CX78" s="1052"/>
      <c r="CY78" s="1052"/>
      <c r="CZ78" s="1052"/>
      <c r="DA78" s="1053"/>
      <c r="DB78" s="1051"/>
      <c r="DC78" s="1052"/>
      <c r="DD78" s="1052"/>
      <c r="DE78" s="1052"/>
      <c r="DF78" s="1053"/>
      <c r="DG78" s="1051"/>
      <c r="DH78" s="1052"/>
      <c r="DI78" s="1052"/>
      <c r="DJ78" s="1052"/>
      <c r="DK78" s="1053"/>
      <c r="DL78" s="1051"/>
      <c r="DM78" s="1052"/>
      <c r="DN78" s="1052"/>
      <c r="DO78" s="1052"/>
      <c r="DP78" s="1053"/>
      <c r="DQ78" s="1051"/>
      <c r="DR78" s="1052"/>
      <c r="DS78" s="1052"/>
      <c r="DT78" s="1052"/>
      <c r="DU78" s="1053"/>
      <c r="DV78" s="1036"/>
      <c r="DW78" s="1037"/>
      <c r="DX78" s="1037"/>
      <c r="DY78" s="1037"/>
      <c r="DZ78" s="1038"/>
      <c r="EA78" s="248"/>
    </row>
    <row r="79" spans="1:131" s="249" customFormat="1" ht="26.25" customHeight="1" x14ac:dyDescent="0.15">
      <c r="A79" s="263">
        <v>12</v>
      </c>
      <c r="B79" s="1069"/>
      <c r="C79" s="1070"/>
      <c r="D79" s="1070"/>
      <c r="E79" s="1070"/>
      <c r="F79" s="1070"/>
      <c r="G79" s="1070"/>
      <c r="H79" s="1070"/>
      <c r="I79" s="1070"/>
      <c r="J79" s="1070"/>
      <c r="K79" s="1070"/>
      <c r="L79" s="1070"/>
      <c r="M79" s="1070"/>
      <c r="N79" s="1070"/>
      <c r="O79" s="1070"/>
      <c r="P79" s="1071"/>
      <c r="Q79" s="1072"/>
      <c r="R79" s="1066"/>
      <c r="S79" s="1066"/>
      <c r="T79" s="1066"/>
      <c r="U79" s="1066"/>
      <c r="V79" s="1066"/>
      <c r="W79" s="1066"/>
      <c r="X79" s="1066"/>
      <c r="Y79" s="1066"/>
      <c r="Z79" s="1066"/>
      <c r="AA79" s="1066"/>
      <c r="AB79" s="1066"/>
      <c r="AC79" s="1066"/>
      <c r="AD79" s="1066"/>
      <c r="AE79" s="1066"/>
      <c r="AF79" s="1066"/>
      <c r="AG79" s="1066"/>
      <c r="AH79" s="1066"/>
      <c r="AI79" s="1066"/>
      <c r="AJ79" s="1066"/>
      <c r="AK79" s="1066"/>
      <c r="AL79" s="1066"/>
      <c r="AM79" s="1066"/>
      <c r="AN79" s="1066"/>
      <c r="AO79" s="1066"/>
      <c r="AP79" s="1066"/>
      <c r="AQ79" s="1066"/>
      <c r="AR79" s="1066"/>
      <c r="AS79" s="1066"/>
      <c r="AT79" s="1066"/>
      <c r="AU79" s="1066"/>
      <c r="AV79" s="1066"/>
      <c r="AW79" s="1066"/>
      <c r="AX79" s="1066"/>
      <c r="AY79" s="1066"/>
      <c r="AZ79" s="1067"/>
      <c r="BA79" s="1067"/>
      <c r="BB79" s="1067"/>
      <c r="BC79" s="1067"/>
      <c r="BD79" s="1068"/>
      <c r="BE79" s="267"/>
      <c r="BF79" s="267"/>
      <c r="BG79" s="267"/>
      <c r="BH79" s="267"/>
      <c r="BI79" s="267"/>
      <c r="BJ79" s="270"/>
      <c r="BK79" s="270"/>
      <c r="BL79" s="270"/>
      <c r="BM79" s="270"/>
      <c r="BN79" s="270"/>
      <c r="BO79" s="267"/>
      <c r="BP79" s="267"/>
      <c r="BQ79" s="264">
        <v>73</v>
      </c>
      <c r="BR79" s="269"/>
      <c r="BS79" s="1048"/>
      <c r="BT79" s="1049"/>
      <c r="BU79" s="1049"/>
      <c r="BV79" s="1049"/>
      <c r="BW79" s="1049"/>
      <c r="BX79" s="1049"/>
      <c r="BY79" s="1049"/>
      <c r="BZ79" s="1049"/>
      <c r="CA79" s="1049"/>
      <c r="CB79" s="1049"/>
      <c r="CC79" s="1049"/>
      <c r="CD79" s="1049"/>
      <c r="CE79" s="1049"/>
      <c r="CF79" s="1049"/>
      <c r="CG79" s="1050"/>
      <c r="CH79" s="1051"/>
      <c r="CI79" s="1052"/>
      <c r="CJ79" s="1052"/>
      <c r="CK79" s="1052"/>
      <c r="CL79" s="1053"/>
      <c r="CM79" s="1051"/>
      <c r="CN79" s="1052"/>
      <c r="CO79" s="1052"/>
      <c r="CP79" s="1052"/>
      <c r="CQ79" s="1053"/>
      <c r="CR79" s="1051"/>
      <c r="CS79" s="1052"/>
      <c r="CT79" s="1052"/>
      <c r="CU79" s="1052"/>
      <c r="CV79" s="1053"/>
      <c r="CW79" s="1051"/>
      <c r="CX79" s="1052"/>
      <c r="CY79" s="1052"/>
      <c r="CZ79" s="1052"/>
      <c r="DA79" s="1053"/>
      <c r="DB79" s="1051"/>
      <c r="DC79" s="1052"/>
      <c r="DD79" s="1052"/>
      <c r="DE79" s="1052"/>
      <c r="DF79" s="1053"/>
      <c r="DG79" s="1051"/>
      <c r="DH79" s="1052"/>
      <c r="DI79" s="1052"/>
      <c r="DJ79" s="1052"/>
      <c r="DK79" s="1053"/>
      <c r="DL79" s="1051"/>
      <c r="DM79" s="1052"/>
      <c r="DN79" s="1052"/>
      <c r="DO79" s="1052"/>
      <c r="DP79" s="1053"/>
      <c r="DQ79" s="1051"/>
      <c r="DR79" s="1052"/>
      <c r="DS79" s="1052"/>
      <c r="DT79" s="1052"/>
      <c r="DU79" s="1053"/>
      <c r="DV79" s="1036"/>
      <c r="DW79" s="1037"/>
      <c r="DX79" s="1037"/>
      <c r="DY79" s="1037"/>
      <c r="DZ79" s="1038"/>
      <c r="EA79" s="248"/>
    </row>
    <row r="80" spans="1:131" s="249" customFormat="1" ht="26.25" customHeight="1" x14ac:dyDescent="0.15">
      <c r="A80" s="263">
        <v>13</v>
      </c>
      <c r="B80" s="1069"/>
      <c r="C80" s="1070"/>
      <c r="D80" s="1070"/>
      <c r="E80" s="1070"/>
      <c r="F80" s="1070"/>
      <c r="G80" s="1070"/>
      <c r="H80" s="1070"/>
      <c r="I80" s="1070"/>
      <c r="J80" s="1070"/>
      <c r="K80" s="1070"/>
      <c r="L80" s="1070"/>
      <c r="M80" s="1070"/>
      <c r="N80" s="1070"/>
      <c r="O80" s="1070"/>
      <c r="P80" s="1071"/>
      <c r="Q80" s="1072"/>
      <c r="R80" s="1066"/>
      <c r="S80" s="1066"/>
      <c r="T80" s="1066"/>
      <c r="U80" s="1066"/>
      <c r="V80" s="1066"/>
      <c r="W80" s="1066"/>
      <c r="X80" s="1066"/>
      <c r="Y80" s="1066"/>
      <c r="Z80" s="1066"/>
      <c r="AA80" s="1066"/>
      <c r="AB80" s="1066"/>
      <c r="AC80" s="1066"/>
      <c r="AD80" s="1066"/>
      <c r="AE80" s="1066"/>
      <c r="AF80" s="1066"/>
      <c r="AG80" s="1066"/>
      <c r="AH80" s="1066"/>
      <c r="AI80" s="1066"/>
      <c r="AJ80" s="1066"/>
      <c r="AK80" s="1066"/>
      <c r="AL80" s="1066"/>
      <c r="AM80" s="1066"/>
      <c r="AN80" s="1066"/>
      <c r="AO80" s="1066"/>
      <c r="AP80" s="1066"/>
      <c r="AQ80" s="1066"/>
      <c r="AR80" s="1066"/>
      <c r="AS80" s="1066"/>
      <c r="AT80" s="1066"/>
      <c r="AU80" s="1066"/>
      <c r="AV80" s="1066"/>
      <c r="AW80" s="1066"/>
      <c r="AX80" s="1066"/>
      <c r="AY80" s="1066"/>
      <c r="AZ80" s="1067"/>
      <c r="BA80" s="1067"/>
      <c r="BB80" s="1067"/>
      <c r="BC80" s="1067"/>
      <c r="BD80" s="1068"/>
      <c r="BE80" s="267"/>
      <c r="BF80" s="267"/>
      <c r="BG80" s="267"/>
      <c r="BH80" s="267"/>
      <c r="BI80" s="267"/>
      <c r="BJ80" s="267"/>
      <c r="BK80" s="267"/>
      <c r="BL80" s="267"/>
      <c r="BM80" s="267"/>
      <c r="BN80" s="267"/>
      <c r="BO80" s="267"/>
      <c r="BP80" s="267"/>
      <c r="BQ80" s="264">
        <v>74</v>
      </c>
      <c r="BR80" s="269"/>
      <c r="BS80" s="1048"/>
      <c r="BT80" s="1049"/>
      <c r="BU80" s="1049"/>
      <c r="BV80" s="1049"/>
      <c r="BW80" s="1049"/>
      <c r="BX80" s="1049"/>
      <c r="BY80" s="1049"/>
      <c r="BZ80" s="1049"/>
      <c r="CA80" s="1049"/>
      <c r="CB80" s="1049"/>
      <c r="CC80" s="1049"/>
      <c r="CD80" s="1049"/>
      <c r="CE80" s="1049"/>
      <c r="CF80" s="1049"/>
      <c r="CG80" s="1050"/>
      <c r="CH80" s="1051"/>
      <c r="CI80" s="1052"/>
      <c r="CJ80" s="1052"/>
      <c r="CK80" s="1052"/>
      <c r="CL80" s="1053"/>
      <c r="CM80" s="1051"/>
      <c r="CN80" s="1052"/>
      <c r="CO80" s="1052"/>
      <c r="CP80" s="1052"/>
      <c r="CQ80" s="1053"/>
      <c r="CR80" s="1051"/>
      <c r="CS80" s="1052"/>
      <c r="CT80" s="1052"/>
      <c r="CU80" s="1052"/>
      <c r="CV80" s="1053"/>
      <c r="CW80" s="1051"/>
      <c r="CX80" s="1052"/>
      <c r="CY80" s="1052"/>
      <c r="CZ80" s="1052"/>
      <c r="DA80" s="1053"/>
      <c r="DB80" s="1051"/>
      <c r="DC80" s="1052"/>
      <c r="DD80" s="1052"/>
      <c r="DE80" s="1052"/>
      <c r="DF80" s="1053"/>
      <c r="DG80" s="1051"/>
      <c r="DH80" s="1052"/>
      <c r="DI80" s="1052"/>
      <c r="DJ80" s="1052"/>
      <c r="DK80" s="1053"/>
      <c r="DL80" s="1051"/>
      <c r="DM80" s="1052"/>
      <c r="DN80" s="1052"/>
      <c r="DO80" s="1052"/>
      <c r="DP80" s="1053"/>
      <c r="DQ80" s="1051"/>
      <c r="DR80" s="1052"/>
      <c r="DS80" s="1052"/>
      <c r="DT80" s="1052"/>
      <c r="DU80" s="1053"/>
      <c r="DV80" s="1036"/>
      <c r="DW80" s="1037"/>
      <c r="DX80" s="1037"/>
      <c r="DY80" s="1037"/>
      <c r="DZ80" s="1038"/>
      <c r="EA80" s="248"/>
    </row>
    <row r="81" spans="1:131" s="249" customFormat="1" ht="26.25" customHeight="1" x14ac:dyDescent="0.15">
      <c r="A81" s="263">
        <v>14</v>
      </c>
      <c r="B81" s="1069"/>
      <c r="C81" s="1070"/>
      <c r="D81" s="1070"/>
      <c r="E81" s="1070"/>
      <c r="F81" s="1070"/>
      <c r="G81" s="1070"/>
      <c r="H81" s="1070"/>
      <c r="I81" s="1070"/>
      <c r="J81" s="1070"/>
      <c r="K81" s="1070"/>
      <c r="L81" s="1070"/>
      <c r="M81" s="1070"/>
      <c r="N81" s="1070"/>
      <c r="O81" s="1070"/>
      <c r="P81" s="1071"/>
      <c r="Q81" s="1072"/>
      <c r="R81" s="1066"/>
      <c r="S81" s="1066"/>
      <c r="T81" s="1066"/>
      <c r="U81" s="1066"/>
      <c r="V81" s="1066"/>
      <c r="W81" s="1066"/>
      <c r="X81" s="1066"/>
      <c r="Y81" s="1066"/>
      <c r="Z81" s="1066"/>
      <c r="AA81" s="1066"/>
      <c r="AB81" s="1066"/>
      <c r="AC81" s="1066"/>
      <c r="AD81" s="1066"/>
      <c r="AE81" s="1066"/>
      <c r="AF81" s="1066"/>
      <c r="AG81" s="1066"/>
      <c r="AH81" s="1066"/>
      <c r="AI81" s="1066"/>
      <c r="AJ81" s="1066"/>
      <c r="AK81" s="1066"/>
      <c r="AL81" s="1066"/>
      <c r="AM81" s="1066"/>
      <c r="AN81" s="1066"/>
      <c r="AO81" s="1066"/>
      <c r="AP81" s="1066"/>
      <c r="AQ81" s="1066"/>
      <c r="AR81" s="1066"/>
      <c r="AS81" s="1066"/>
      <c r="AT81" s="1066"/>
      <c r="AU81" s="1066"/>
      <c r="AV81" s="1066"/>
      <c r="AW81" s="1066"/>
      <c r="AX81" s="1066"/>
      <c r="AY81" s="1066"/>
      <c r="AZ81" s="1067"/>
      <c r="BA81" s="1067"/>
      <c r="BB81" s="1067"/>
      <c r="BC81" s="1067"/>
      <c r="BD81" s="1068"/>
      <c r="BE81" s="267"/>
      <c r="BF81" s="267"/>
      <c r="BG81" s="267"/>
      <c r="BH81" s="267"/>
      <c r="BI81" s="267"/>
      <c r="BJ81" s="267"/>
      <c r="BK81" s="267"/>
      <c r="BL81" s="267"/>
      <c r="BM81" s="267"/>
      <c r="BN81" s="267"/>
      <c r="BO81" s="267"/>
      <c r="BP81" s="267"/>
      <c r="BQ81" s="264">
        <v>75</v>
      </c>
      <c r="BR81" s="269"/>
      <c r="BS81" s="1048"/>
      <c r="BT81" s="1049"/>
      <c r="BU81" s="1049"/>
      <c r="BV81" s="1049"/>
      <c r="BW81" s="1049"/>
      <c r="BX81" s="1049"/>
      <c r="BY81" s="1049"/>
      <c r="BZ81" s="1049"/>
      <c r="CA81" s="1049"/>
      <c r="CB81" s="1049"/>
      <c r="CC81" s="1049"/>
      <c r="CD81" s="1049"/>
      <c r="CE81" s="1049"/>
      <c r="CF81" s="1049"/>
      <c r="CG81" s="1050"/>
      <c r="CH81" s="1051"/>
      <c r="CI81" s="1052"/>
      <c r="CJ81" s="1052"/>
      <c r="CK81" s="1052"/>
      <c r="CL81" s="1053"/>
      <c r="CM81" s="1051"/>
      <c r="CN81" s="1052"/>
      <c r="CO81" s="1052"/>
      <c r="CP81" s="1052"/>
      <c r="CQ81" s="1053"/>
      <c r="CR81" s="1051"/>
      <c r="CS81" s="1052"/>
      <c r="CT81" s="1052"/>
      <c r="CU81" s="1052"/>
      <c r="CV81" s="1053"/>
      <c r="CW81" s="1051"/>
      <c r="CX81" s="1052"/>
      <c r="CY81" s="1052"/>
      <c r="CZ81" s="1052"/>
      <c r="DA81" s="1053"/>
      <c r="DB81" s="1051"/>
      <c r="DC81" s="1052"/>
      <c r="DD81" s="1052"/>
      <c r="DE81" s="1052"/>
      <c r="DF81" s="1053"/>
      <c r="DG81" s="1051"/>
      <c r="DH81" s="1052"/>
      <c r="DI81" s="1052"/>
      <c r="DJ81" s="1052"/>
      <c r="DK81" s="1053"/>
      <c r="DL81" s="1051"/>
      <c r="DM81" s="1052"/>
      <c r="DN81" s="1052"/>
      <c r="DO81" s="1052"/>
      <c r="DP81" s="1053"/>
      <c r="DQ81" s="1051"/>
      <c r="DR81" s="1052"/>
      <c r="DS81" s="1052"/>
      <c r="DT81" s="1052"/>
      <c r="DU81" s="1053"/>
      <c r="DV81" s="1036"/>
      <c r="DW81" s="1037"/>
      <c r="DX81" s="1037"/>
      <c r="DY81" s="1037"/>
      <c r="DZ81" s="1038"/>
      <c r="EA81" s="248"/>
    </row>
    <row r="82" spans="1:131" s="249" customFormat="1" ht="26.25" customHeight="1" x14ac:dyDescent="0.15">
      <c r="A82" s="263">
        <v>15</v>
      </c>
      <c r="B82" s="1069"/>
      <c r="C82" s="1070"/>
      <c r="D82" s="1070"/>
      <c r="E82" s="1070"/>
      <c r="F82" s="1070"/>
      <c r="G82" s="1070"/>
      <c r="H82" s="1070"/>
      <c r="I82" s="1070"/>
      <c r="J82" s="1070"/>
      <c r="K82" s="1070"/>
      <c r="L82" s="1070"/>
      <c r="M82" s="1070"/>
      <c r="N82" s="1070"/>
      <c r="O82" s="1070"/>
      <c r="P82" s="1071"/>
      <c r="Q82" s="1072"/>
      <c r="R82" s="1066"/>
      <c r="S82" s="1066"/>
      <c r="T82" s="1066"/>
      <c r="U82" s="1066"/>
      <c r="V82" s="1066"/>
      <c r="W82" s="1066"/>
      <c r="X82" s="1066"/>
      <c r="Y82" s="1066"/>
      <c r="Z82" s="1066"/>
      <c r="AA82" s="1066"/>
      <c r="AB82" s="1066"/>
      <c r="AC82" s="1066"/>
      <c r="AD82" s="1066"/>
      <c r="AE82" s="1066"/>
      <c r="AF82" s="1066"/>
      <c r="AG82" s="1066"/>
      <c r="AH82" s="1066"/>
      <c r="AI82" s="1066"/>
      <c r="AJ82" s="1066"/>
      <c r="AK82" s="1066"/>
      <c r="AL82" s="1066"/>
      <c r="AM82" s="1066"/>
      <c r="AN82" s="1066"/>
      <c r="AO82" s="1066"/>
      <c r="AP82" s="1066"/>
      <c r="AQ82" s="1066"/>
      <c r="AR82" s="1066"/>
      <c r="AS82" s="1066"/>
      <c r="AT82" s="1066"/>
      <c r="AU82" s="1066"/>
      <c r="AV82" s="1066"/>
      <c r="AW82" s="1066"/>
      <c r="AX82" s="1066"/>
      <c r="AY82" s="1066"/>
      <c r="AZ82" s="1067"/>
      <c r="BA82" s="1067"/>
      <c r="BB82" s="1067"/>
      <c r="BC82" s="1067"/>
      <c r="BD82" s="1068"/>
      <c r="BE82" s="267"/>
      <c r="BF82" s="267"/>
      <c r="BG82" s="267"/>
      <c r="BH82" s="267"/>
      <c r="BI82" s="267"/>
      <c r="BJ82" s="267"/>
      <c r="BK82" s="267"/>
      <c r="BL82" s="267"/>
      <c r="BM82" s="267"/>
      <c r="BN82" s="267"/>
      <c r="BO82" s="267"/>
      <c r="BP82" s="267"/>
      <c r="BQ82" s="264">
        <v>76</v>
      </c>
      <c r="BR82" s="269"/>
      <c r="BS82" s="1048"/>
      <c r="BT82" s="1049"/>
      <c r="BU82" s="1049"/>
      <c r="BV82" s="1049"/>
      <c r="BW82" s="1049"/>
      <c r="BX82" s="1049"/>
      <c r="BY82" s="1049"/>
      <c r="BZ82" s="1049"/>
      <c r="CA82" s="1049"/>
      <c r="CB82" s="1049"/>
      <c r="CC82" s="1049"/>
      <c r="CD82" s="1049"/>
      <c r="CE82" s="1049"/>
      <c r="CF82" s="1049"/>
      <c r="CG82" s="1050"/>
      <c r="CH82" s="1051"/>
      <c r="CI82" s="1052"/>
      <c r="CJ82" s="1052"/>
      <c r="CK82" s="1052"/>
      <c r="CL82" s="1053"/>
      <c r="CM82" s="1051"/>
      <c r="CN82" s="1052"/>
      <c r="CO82" s="1052"/>
      <c r="CP82" s="1052"/>
      <c r="CQ82" s="1053"/>
      <c r="CR82" s="1051"/>
      <c r="CS82" s="1052"/>
      <c r="CT82" s="1052"/>
      <c r="CU82" s="1052"/>
      <c r="CV82" s="1053"/>
      <c r="CW82" s="1051"/>
      <c r="CX82" s="1052"/>
      <c r="CY82" s="1052"/>
      <c r="CZ82" s="1052"/>
      <c r="DA82" s="1053"/>
      <c r="DB82" s="1051"/>
      <c r="DC82" s="1052"/>
      <c r="DD82" s="1052"/>
      <c r="DE82" s="1052"/>
      <c r="DF82" s="1053"/>
      <c r="DG82" s="1051"/>
      <c r="DH82" s="1052"/>
      <c r="DI82" s="1052"/>
      <c r="DJ82" s="1052"/>
      <c r="DK82" s="1053"/>
      <c r="DL82" s="1051"/>
      <c r="DM82" s="1052"/>
      <c r="DN82" s="1052"/>
      <c r="DO82" s="1052"/>
      <c r="DP82" s="1053"/>
      <c r="DQ82" s="1051"/>
      <c r="DR82" s="1052"/>
      <c r="DS82" s="1052"/>
      <c r="DT82" s="1052"/>
      <c r="DU82" s="1053"/>
      <c r="DV82" s="1036"/>
      <c r="DW82" s="1037"/>
      <c r="DX82" s="1037"/>
      <c r="DY82" s="1037"/>
      <c r="DZ82" s="1038"/>
      <c r="EA82" s="248"/>
    </row>
    <row r="83" spans="1:131" s="249" customFormat="1" ht="26.25" customHeight="1" x14ac:dyDescent="0.15">
      <c r="A83" s="263">
        <v>16</v>
      </c>
      <c r="B83" s="1069"/>
      <c r="C83" s="1070"/>
      <c r="D83" s="1070"/>
      <c r="E83" s="1070"/>
      <c r="F83" s="1070"/>
      <c r="G83" s="1070"/>
      <c r="H83" s="1070"/>
      <c r="I83" s="1070"/>
      <c r="J83" s="1070"/>
      <c r="K83" s="1070"/>
      <c r="L83" s="1070"/>
      <c r="M83" s="1070"/>
      <c r="N83" s="1070"/>
      <c r="O83" s="1070"/>
      <c r="P83" s="1071"/>
      <c r="Q83" s="1072"/>
      <c r="R83" s="1066"/>
      <c r="S83" s="1066"/>
      <c r="T83" s="1066"/>
      <c r="U83" s="1066"/>
      <c r="V83" s="1066"/>
      <c r="W83" s="1066"/>
      <c r="X83" s="1066"/>
      <c r="Y83" s="1066"/>
      <c r="Z83" s="1066"/>
      <c r="AA83" s="1066"/>
      <c r="AB83" s="1066"/>
      <c r="AC83" s="1066"/>
      <c r="AD83" s="1066"/>
      <c r="AE83" s="1066"/>
      <c r="AF83" s="1066"/>
      <c r="AG83" s="1066"/>
      <c r="AH83" s="1066"/>
      <c r="AI83" s="1066"/>
      <c r="AJ83" s="1066"/>
      <c r="AK83" s="1066"/>
      <c r="AL83" s="1066"/>
      <c r="AM83" s="1066"/>
      <c r="AN83" s="1066"/>
      <c r="AO83" s="1066"/>
      <c r="AP83" s="1066"/>
      <c r="AQ83" s="1066"/>
      <c r="AR83" s="1066"/>
      <c r="AS83" s="1066"/>
      <c r="AT83" s="1066"/>
      <c r="AU83" s="1066"/>
      <c r="AV83" s="1066"/>
      <c r="AW83" s="1066"/>
      <c r="AX83" s="1066"/>
      <c r="AY83" s="1066"/>
      <c r="AZ83" s="1067"/>
      <c r="BA83" s="1067"/>
      <c r="BB83" s="1067"/>
      <c r="BC83" s="1067"/>
      <c r="BD83" s="1068"/>
      <c r="BE83" s="267"/>
      <c r="BF83" s="267"/>
      <c r="BG83" s="267"/>
      <c r="BH83" s="267"/>
      <c r="BI83" s="267"/>
      <c r="BJ83" s="267"/>
      <c r="BK83" s="267"/>
      <c r="BL83" s="267"/>
      <c r="BM83" s="267"/>
      <c r="BN83" s="267"/>
      <c r="BO83" s="267"/>
      <c r="BP83" s="267"/>
      <c r="BQ83" s="264">
        <v>77</v>
      </c>
      <c r="BR83" s="269"/>
      <c r="BS83" s="1048"/>
      <c r="BT83" s="1049"/>
      <c r="BU83" s="1049"/>
      <c r="BV83" s="1049"/>
      <c r="BW83" s="1049"/>
      <c r="BX83" s="1049"/>
      <c r="BY83" s="1049"/>
      <c r="BZ83" s="1049"/>
      <c r="CA83" s="1049"/>
      <c r="CB83" s="1049"/>
      <c r="CC83" s="1049"/>
      <c r="CD83" s="1049"/>
      <c r="CE83" s="1049"/>
      <c r="CF83" s="1049"/>
      <c r="CG83" s="1050"/>
      <c r="CH83" s="1051"/>
      <c r="CI83" s="1052"/>
      <c r="CJ83" s="1052"/>
      <c r="CK83" s="1052"/>
      <c r="CL83" s="1053"/>
      <c r="CM83" s="1051"/>
      <c r="CN83" s="1052"/>
      <c r="CO83" s="1052"/>
      <c r="CP83" s="1052"/>
      <c r="CQ83" s="1053"/>
      <c r="CR83" s="1051"/>
      <c r="CS83" s="1052"/>
      <c r="CT83" s="1052"/>
      <c r="CU83" s="1052"/>
      <c r="CV83" s="1053"/>
      <c r="CW83" s="1051"/>
      <c r="CX83" s="1052"/>
      <c r="CY83" s="1052"/>
      <c r="CZ83" s="1052"/>
      <c r="DA83" s="1053"/>
      <c r="DB83" s="1051"/>
      <c r="DC83" s="1052"/>
      <c r="DD83" s="1052"/>
      <c r="DE83" s="1052"/>
      <c r="DF83" s="1053"/>
      <c r="DG83" s="1051"/>
      <c r="DH83" s="1052"/>
      <c r="DI83" s="1052"/>
      <c r="DJ83" s="1052"/>
      <c r="DK83" s="1053"/>
      <c r="DL83" s="1051"/>
      <c r="DM83" s="1052"/>
      <c r="DN83" s="1052"/>
      <c r="DO83" s="1052"/>
      <c r="DP83" s="1053"/>
      <c r="DQ83" s="1051"/>
      <c r="DR83" s="1052"/>
      <c r="DS83" s="1052"/>
      <c r="DT83" s="1052"/>
      <c r="DU83" s="1053"/>
      <c r="DV83" s="1036"/>
      <c r="DW83" s="1037"/>
      <c r="DX83" s="1037"/>
      <c r="DY83" s="1037"/>
      <c r="DZ83" s="1038"/>
      <c r="EA83" s="248"/>
    </row>
    <row r="84" spans="1:131" s="249" customFormat="1" ht="26.25" customHeight="1" x14ac:dyDescent="0.15">
      <c r="A84" s="263">
        <v>17</v>
      </c>
      <c r="B84" s="1069"/>
      <c r="C84" s="1070"/>
      <c r="D84" s="1070"/>
      <c r="E84" s="1070"/>
      <c r="F84" s="1070"/>
      <c r="G84" s="1070"/>
      <c r="H84" s="1070"/>
      <c r="I84" s="1070"/>
      <c r="J84" s="1070"/>
      <c r="K84" s="1070"/>
      <c r="L84" s="1070"/>
      <c r="M84" s="1070"/>
      <c r="N84" s="1070"/>
      <c r="O84" s="1070"/>
      <c r="P84" s="1071"/>
      <c r="Q84" s="1072"/>
      <c r="R84" s="1066"/>
      <c r="S84" s="1066"/>
      <c r="T84" s="1066"/>
      <c r="U84" s="1066"/>
      <c r="V84" s="1066"/>
      <c r="W84" s="1066"/>
      <c r="X84" s="1066"/>
      <c r="Y84" s="1066"/>
      <c r="Z84" s="1066"/>
      <c r="AA84" s="1066"/>
      <c r="AB84" s="1066"/>
      <c r="AC84" s="1066"/>
      <c r="AD84" s="1066"/>
      <c r="AE84" s="1066"/>
      <c r="AF84" s="1066"/>
      <c r="AG84" s="1066"/>
      <c r="AH84" s="1066"/>
      <c r="AI84" s="1066"/>
      <c r="AJ84" s="1066"/>
      <c r="AK84" s="1066"/>
      <c r="AL84" s="1066"/>
      <c r="AM84" s="1066"/>
      <c r="AN84" s="1066"/>
      <c r="AO84" s="1066"/>
      <c r="AP84" s="1066"/>
      <c r="AQ84" s="1066"/>
      <c r="AR84" s="1066"/>
      <c r="AS84" s="1066"/>
      <c r="AT84" s="1066"/>
      <c r="AU84" s="1066"/>
      <c r="AV84" s="1066"/>
      <c r="AW84" s="1066"/>
      <c r="AX84" s="1066"/>
      <c r="AY84" s="1066"/>
      <c r="AZ84" s="1067"/>
      <c r="BA84" s="1067"/>
      <c r="BB84" s="1067"/>
      <c r="BC84" s="1067"/>
      <c r="BD84" s="1068"/>
      <c r="BE84" s="267"/>
      <c r="BF84" s="267"/>
      <c r="BG84" s="267"/>
      <c r="BH84" s="267"/>
      <c r="BI84" s="267"/>
      <c r="BJ84" s="267"/>
      <c r="BK84" s="267"/>
      <c r="BL84" s="267"/>
      <c r="BM84" s="267"/>
      <c r="BN84" s="267"/>
      <c r="BO84" s="267"/>
      <c r="BP84" s="267"/>
      <c r="BQ84" s="264">
        <v>78</v>
      </c>
      <c r="BR84" s="269"/>
      <c r="BS84" s="1048"/>
      <c r="BT84" s="1049"/>
      <c r="BU84" s="1049"/>
      <c r="BV84" s="1049"/>
      <c r="BW84" s="1049"/>
      <c r="BX84" s="1049"/>
      <c r="BY84" s="1049"/>
      <c r="BZ84" s="1049"/>
      <c r="CA84" s="1049"/>
      <c r="CB84" s="1049"/>
      <c r="CC84" s="1049"/>
      <c r="CD84" s="1049"/>
      <c r="CE84" s="1049"/>
      <c r="CF84" s="1049"/>
      <c r="CG84" s="1050"/>
      <c r="CH84" s="1051"/>
      <c r="CI84" s="1052"/>
      <c r="CJ84" s="1052"/>
      <c r="CK84" s="1052"/>
      <c r="CL84" s="1053"/>
      <c r="CM84" s="1051"/>
      <c r="CN84" s="1052"/>
      <c r="CO84" s="1052"/>
      <c r="CP84" s="1052"/>
      <c r="CQ84" s="1053"/>
      <c r="CR84" s="1051"/>
      <c r="CS84" s="1052"/>
      <c r="CT84" s="1052"/>
      <c r="CU84" s="1052"/>
      <c r="CV84" s="1053"/>
      <c r="CW84" s="1051"/>
      <c r="CX84" s="1052"/>
      <c r="CY84" s="1052"/>
      <c r="CZ84" s="1052"/>
      <c r="DA84" s="1053"/>
      <c r="DB84" s="1051"/>
      <c r="DC84" s="1052"/>
      <c r="DD84" s="1052"/>
      <c r="DE84" s="1052"/>
      <c r="DF84" s="1053"/>
      <c r="DG84" s="1051"/>
      <c r="DH84" s="1052"/>
      <c r="DI84" s="1052"/>
      <c r="DJ84" s="1052"/>
      <c r="DK84" s="1053"/>
      <c r="DL84" s="1051"/>
      <c r="DM84" s="1052"/>
      <c r="DN84" s="1052"/>
      <c r="DO84" s="1052"/>
      <c r="DP84" s="1053"/>
      <c r="DQ84" s="1051"/>
      <c r="DR84" s="1052"/>
      <c r="DS84" s="1052"/>
      <c r="DT84" s="1052"/>
      <c r="DU84" s="1053"/>
      <c r="DV84" s="1036"/>
      <c r="DW84" s="1037"/>
      <c r="DX84" s="1037"/>
      <c r="DY84" s="1037"/>
      <c r="DZ84" s="1038"/>
      <c r="EA84" s="248"/>
    </row>
    <row r="85" spans="1:131" s="249" customFormat="1" ht="26.25" customHeight="1" x14ac:dyDescent="0.15">
      <c r="A85" s="263">
        <v>18</v>
      </c>
      <c r="B85" s="1069"/>
      <c r="C85" s="1070"/>
      <c r="D85" s="1070"/>
      <c r="E85" s="1070"/>
      <c r="F85" s="1070"/>
      <c r="G85" s="1070"/>
      <c r="H85" s="1070"/>
      <c r="I85" s="1070"/>
      <c r="J85" s="1070"/>
      <c r="K85" s="1070"/>
      <c r="L85" s="1070"/>
      <c r="M85" s="1070"/>
      <c r="N85" s="1070"/>
      <c r="O85" s="1070"/>
      <c r="P85" s="1071"/>
      <c r="Q85" s="1072"/>
      <c r="R85" s="1066"/>
      <c r="S85" s="1066"/>
      <c r="T85" s="1066"/>
      <c r="U85" s="1066"/>
      <c r="V85" s="1066"/>
      <c r="W85" s="1066"/>
      <c r="X85" s="1066"/>
      <c r="Y85" s="1066"/>
      <c r="Z85" s="1066"/>
      <c r="AA85" s="1066"/>
      <c r="AB85" s="1066"/>
      <c r="AC85" s="1066"/>
      <c r="AD85" s="1066"/>
      <c r="AE85" s="1066"/>
      <c r="AF85" s="1066"/>
      <c r="AG85" s="1066"/>
      <c r="AH85" s="1066"/>
      <c r="AI85" s="1066"/>
      <c r="AJ85" s="1066"/>
      <c r="AK85" s="1066"/>
      <c r="AL85" s="1066"/>
      <c r="AM85" s="1066"/>
      <c r="AN85" s="1066"/>
      <c r="AO85" s="1066"/>
      <c r="AP85" s="1066"/>
      <c r="AQ85" s="1066"/>
      <c r="AR85" s="1066"/>
      <c r="AS85" s="1066"/>
      <c r="AT85" s="1066"/>
      <c r="AU85" s="1066"/>
      <c r="AV85" s="1066"/>
      <c r="AW85" s="1066"/>
      <c r="AX85" s="1066"/>
      <c r="AY85" s="1066"/>
      <c r="AZ85" s="1067"/>
      <c r="BA85" s="1067"/>
      <c r="BB85" s="1067"/>
      <c r="BC85" s="1067"/>
      <c r="BD85" s="1068"/>
      <c r="BE85" s="267"/>
      <c r="BF85" s="267"/>
      <c r="BG85" s="267"/>
      <c r="BH85" s="267"/>
      <c r="BI85" s="267"/>
      <c r="BJ85" s="267"/>
      <c r="BK85" s="267"/>
      <c r="BL85" s="267"/>
      <c r="BM85" s="267"/>
      <c r="BN85" s="267"/>
      <c r="BO85" s="267"/>
      <c r="BP85" s="267"/>
      <c r="BQ85" s="264">
        <v>79</v>
      </c>
      <c r="BR85" s="269"/>
      <c r="BS85" s="1048"/>
      <c r="BT85" s="1049"/>
      <c r="BU85" s="1049"/>
      <c r="BV85" s="1049"/>
      <c r="BW85" s="1049"/>
      <c r="BX85" s="1049"/>
      <c r="BY85" s="1049"/>
      <c r="BZ85" s="1049"/>
      <c r="CA85" s="1049"/>
      <c r="CB85" s="1049"/>
      <c r="CC85" s="1049"/>
      <c r="CD85" s="1049"/>
      <c r="CE85" s="1049"/>
      <c r="CF85" s="1049"/>
      <c r="CG85" s="1050"/>
      <c r="CH85" s="1051"/>
      <c r="CI85" s="1052"/>
      <c r="CJ85" s="1052"/>
      <c r="CK85" s="1052"/>
      <c r="CL85" s="1053"/>
      <c r="CM85" s="1051"/>
      <c r="CN85" s="1052"/>
      <c r="CO85" s="1052"/>
      <c r="CP85" s="1052"/>
      <c r="CQ85" s="1053"/>
      <c r="CR85" s="1051"/>
      <c r="CS85" s="1052"/>
      <c r="CT85" s="1052"/>
      <c r="CU85" s="1052"/>
      <c r="CV85" s="1053"/>
      <c r="CW85" s="1051"/>
      <c r="CX85" s="1052"/>
      <c r="CY85" s="1052"/>
      <c r="CZ85" s="1052"/>
      <c r="DA85" s="1053"/>
      <c r="DB85" s="1051"/>
      <c r="DC85" s="1052"/>
      <c r="DD85" s="1052"/>
      <c r="DE85" s="1052"/>
      <c r="DF85" s="1053"/>
      <c r="DG85" s="1051"/>
      <c r="DH85" s="1052"/>
      <c r="DI85" s="1052"/>
      <c r="DJ85" s="1052"/>
      <c r="DK85" s="1053"/>
      <c r="DL85" s="1051"/>
      <c r="DM85" s="1052"/>
      <c r="DN85" s="1052"/>
      <c r="DO85" s="1052"/>
      <c r="DP85" s="1053"/>
      <c r="DQ85" s="1051"/>
      <c r="DR85" s="1052"/>
      <c r="DS85" s="1052"/>
      <c r="DT85" s="1052"/>
      <c r="DU85" s="1053"/>
      <c r="DV85" s="1036"/>
      <c r="DW85" s="1037"/>
      <c r="DX85" s="1037"/>
      <c r="DY85" s="1037"/>
      <c r="DZ85" s="1038"/>
      <c r="EA85" s="248"/>
    </row>
    <row r="86" spans="1:131" s="249" customFormat="1" ht="26.25" customHeight="1" x14ac:dyDescent="0.15">
      <c r="A86" s="263">
        <v>19</v>
      </c>
      <c r="B86" s="1069"/>
      <c r="C86" s="1070"/>
      <c r="D86" s="1070"/>
      <c r="E86" s="1070"/>
      <c r="F86" s="1070"/>
      <c r="G86" s="1070"/>
      <c r="H86" s="1070"/>
      <c r="I86" s="1070"/>
      <c r="J86" s="1070"/>
      <c r="K86" s="1070"/>
      <c r="L86" s="1070"/>
      <c r="M86" s="1070"/>
      <c r="N86" s="1070"/>
      <c r="O86" s="1070"/>
      <c r="P86" s="1071"/>
      <c r="Q86" s="1072"/>
      <c r="R86" s="1066"/>
      <c r="S86" s="1066"/>
      <c r="T86" s="1066"/>
      <c r="U86" s="1066"/>
      <c r="V86" s="1066"/>
      <c r="W86" s="1066"/>
      <c r="X86" s="1066"/>
      <c r="Y86" s="1066"/>
      <c r="Z86" s="1066"/>
      <c r="AA86" s="1066"/>
      <c r="AB86" s="1066"/>
      <c r="AC86" s="1066"/>
      <c r="AD86" s="1066"/>
      <c r="AE86" s="1066"/>
      <c r="AF86" s="1066"/>
      <c r="AG86" s="1066"/>
      <c r="AH86" s="1066"/>
      <c r="AI86" s="1066"/>
      <c r="AJ86" s="1066"/>
      <c r="AK86" s="1066"/>
      <c r="AL86" s="1066"/>
      <c r="AM86" s="1066"/>
      <c r="AN86" s="1066"/>
      <c r="AO86" s="1066"/>
      <c r="AP86" s="1066"/>
      <c r="AQ86" s="1066"/>
      <c r="AR86" s="1066"/>
      <c r="AS86" s="1066"/>
      <c r="AT86" s="1066"/>
      <c r="AU86" s="1066"/>
      <c r="AV86" s="1066"/>
      <c r="AW86" s="1066"/>
      <c r="AX86" s="1066"/>
      <c r="AY86" s="1066"/>
      <c r="AZ86" s="1067"/>
      <c r="BA86" s="1067"/>
      <c r="BB86" s="1067"/>
      <c r="BC86" s="1067"/>
      <c r="BD86" s="1068"/>
      <c r="BE86" s="267"/>
      <c r="BF86" s="267"/>
      <c r="BG86" s="267"/>
      <c r="BH86" s="267"/>
      <c r="BI86" s="267"/>
      <c r="BJ86" s="267"/>
      <c r="BK86" s="267"/>
      <c r="BL86" s="267"/>
      <c r="BM86" s="267"/>
      <c r="BN86" s="267"/>
      <c r="BO86" s="267"/>
      <c r="BP86" s="267"/>
      <c r="BQ86" s="264">
        <v>80</v>
      </c>
      <c r="BR86" s="269"/>
      <c r="BS86" s="1048"/>
      <c r="BT86" s="1049"/>
      <c r="BU86" s="1049"/>
      <c r="BV86" s="1049"/>
      <c r="BW86" s="1049"/>
      <c r="BX86" s="1049"/>
      <c r="BY86" s="1049"/>
      <c r="BZ86" s="1049"/>
      <c r="CA86" s="1049"/>
      <c r="CB86" s="1049"/>
      <c r="CC86" s="1049"/>
      <c r="CD86" s="1049"/>
      <c r="CE86" s="1049"/>
      <c r="CF86" s="1049"/>
      <c r="CG86" s="1050"/>
      <c r="CH86" s="1051"/>
      <c r="CI86" s="1052"/>
      <c r="CJ86" s="1052"/>
      <c r="CK86" s="1052"/>
      <c r="CL86" s="1053"/>
      <c r="CM86" s="1051"/>
      <c r="CN86" s="1052"/>
      <c r="CO86" s="1052"/>
      <c r="CP86" s="1052"/>
      <c r="CQ86" s="1053"/>
      <c r="CR86" s="1051"/>
      <c r="CS86" s="1052"/>
      <c r="CT86" s="1052"/>
      <c r="CU86" s="1052"/>
      <c r="CV86" s="1053"/>
      <c r="CW86" s="1051"/>
      <c r="CX86" s="1052"/>
      <c r="CY86" s="1052"/>
      <c r="CZ86" s="1052"/>
      <c r="DA86" s="1053"/>
      <c r="DB86" s="1051"/>
      <c r="DC86" s="1052"/>
      <c r="DD86" s="1052"/>
      <c r="DE86" s="1052"/>
      <c r="DF86" s="1053"/>
      <c r="DG86" s="1051"/>
      <c r="DH86" s="1052"/>
      <c r="DI86" s="1052"/>
      <c r="DJ86" s="1052"/>
      <c r="DK86" s="1053"/>
      <c r="DL86" s="1051"/>
      <c r="DM86" s="1052"/>
      <c r="DN86" s="1052"/>
      <c r="DO86" s="1052"/>
      <c r="DP86" s="1053"/>
      <c r="DQ86" s="1051"/>
      <c r="DR86" s="1052"/>
      <c r="DS86" s="1052"/>
      <c r="DT86" s="1052"/>
      <c r="DU86" s="1053"/>
      <c r="DV86" s="1036"/>
      <c r="DW86" s="1037"/>
      <c r="DX86" s="1037"/>
      <c r="DY86" s="1037"/>
      <c r="DZ86" s="1038"/>
      <c r="EA86" s="248"/>
    </row>
    <row r="87" spans="1:131" s="249" customFormat="1" ht="26.25" customHeight="1" x14ac:dyDescent="0.15">
      <c r="A87" s="271">
        <v>20</v>
      </c>
      <c r="B87" s="1059"/>
      <c r="C87" s="1060"/>
      <c r="D87" s="1060"/>
      <c r="E87" s="1060"/>
      <c r="F87" s="1060"/>
      <c r="G87" s="1060"/>
      <c r="H87" s="1060"/>
      <c r="I87" s="1060"/>
      <c r="J87" s="1060"/>
      <c r="K87" s="1060"/>
      <c r="L87" s="1060"/>
      <c r="M87" s="1060"/>
      <c r="N87" s="1060"/>
      <c r="O87" s="1060"/>
      <c r="P87" s="1061"/>
      <c r="Q87" s="1062"/>
      <c r="R87" s="1063"/>
      <c r="S87" s="1063"/>
      <c r="T87" s="1063"/>
      <c r="U87" s="1063"/>
      <c r="V87" s="1063"/>
      <c r="W87" s="1063"/>
      <c r="X87" s="1063"/>
      <c r="Y87" s="1063"/>
      <c r="Z87" s="1063"/>
      <c r="AA87" s="1063"/>
      <c r="AB87" s="1063"/>
      <c r="AC87" s="1063"/>
      <c r="AD87" s="1063"/>
      <c r="AE87" s="1063"/>
      <c r="AF87" s="1063"/>
      <c r="AG87" s="1063"/>
      <c r="AH87" s="1063"/>
      <c r="AI87" s="1063"/>
      <c r="AJ87" s="1063"/>
      <c r="AK87" s="1063"/>
      <c r="AL87" s="1063"/>
      <c r="AM87" s="1063"/>
      <c r="AN87" s="1063"/>
      <c r="AO87" s="1063"/>
      <c r="AP87" s="1063"/>
      <c r="AQ87" s="1063"/>
      <c r="AR87" s="1063"/>
      <c r="AS87" s="1063"/>
      <c r="AT87" s="1063"/>
      <c r="AU87" s="1063"/>
      <c r="AV87" s="1063"/>
      <c r="AW87" s="1063"/>
      <c r="AX87" s="1063"/>
      <c r="AY87" s="1063"/>
      <c r="AZ87" s="1064"/>
      <c r="BA87" s="1064"/>
      <c r="BB87" s="1064"/>
      <c r="BC87" s="1064"/>
      <c r="BD87" s="1065"/>
      <c r="BE87" s="267"/>
      <c r="BF87" s="267"/>
      <c r="BG87" s="267"/>
      <c r="BH87" s="267"/>
      <c r="BI87" s="267"/>
      <c r="BJ87" s="267"/>
      <c r="BK87" s="267"/>
      <c r="BL87" s="267"/>
      <c r="BM87" s="267"/>
      <c r="BN87" s="267"/>
      <c r="BO87" s="267"/>
      <c r="BP87" s="267"/>
      <c r="BQ87" s="264">
        <v>81</v>
      </c>
      <c r="BR87" s="269"/>
      <c r="BS87" s="1048"/>
      <c r="BT87" s="1049"/>
      <c r="BU87" s="1049"/>
      <c r="BV87" s="1049"/>
      <c r="BW87" s="1049"/>
      <c r="BX87" s="1049"/>
      <c r="BY87" s="1049"/>
      <c r="BZ87" s="1049"/>
      <c r="CA87" s="1049"/>
      <c r="CB87" s="1049"/>
      <c r="CC87" s="1049"/>
      <c r="CD87" s="1049"/>
      <c r="CE87" s="1049"/>
      <c r="CF87" s="1049"/>
      <c r="CG87" s="1050"/>
      <c r="CH87" s="1051"/>
      <c r="CI87" s="1052"/>
      <c r="CJ87" s="1052"/>
      <c r="CK87" s="1052"/>
      <c r="CL87" s="1053"/>
      <c r="CM87" s="1051"/>
      <c r="CN87" s="1052"/>
      <c r="CO87" s="1052"/>
      <c r="CP87" s="1052"/>
      <c r="CQ87" s="1053"/>
      <c r="CR87" s="1051"/>
      <c r="CS87" s="1052"/>
      <c r="CT87" s="1052"/>
      <c r="CU87" s="1052"/>
      <c r="CV87" s="1053"/>
      <c r="CW87" s="1051"/>
      <c r="CX87" s="1052"/>
      <c r="CY87" s="1052"/>
      <c r="CZ87" s="1052"/>
      <c r="DA87" s="1053"/>
      <c r="DB87" s="1051"/>
      <c r="DC87" s="1052"/>
      <c r="DD87" s="1052"/>
      <c r="DE87" s="1052"/>
      <c r="DF87" s="1053"/>
      <c r="DG87" s="1051"/>
      <c r="DH87" s="1052"/>
      <c r="DI87" s="1052"/>
      <c r="DJ87" s="1052"/>
      <c r="DK87" s="1053"/>
      <c r="DL87" s="1051"/>
      <c r="DM87" s="1052"/>
      <c r="DN87" s="1052"/>
      <c r="DO87" s="1052"/>
      <c r="DP87" s="1053"/>
      <c r="DQ87" s="1051"/>
      <c r="DR87" s="1052"/>
      <c r="DS87" s="1052"/>
      <c r="DT87" s="1052"/>
      <c r="DU87" s="1053"/>
      <c r="DV87" s="1036"/>
      <c r="DW87" s="1037"/>
      <c r="DX87" s="1037"/>
      <c r="DY87" s="1037"/>
      <c r="DZ87" s="1038"/>
      <c r="EA87" s="248"/>
    </row>
    <row r="88" spans="1:131" s="249" customFormat="1" ht="26.25" customHeight="1" thickBot="1" x14ac:dyDescent="0.2">
      <c r="A88" s="266" t="s">
        <v>390</v>
      </c>
      <c r="B88" s="1039" t="s">
        <v>426</v>
      </c>
      <c r="C88" s="1040"/>
      <c r="D88" s="1040"/>
      <c r="E88" s="1040"/>
      <c r="F88" s="1040"/>
      <c r="G88" s="1040"/>
      <c r="H88" s="1040"/>
      <c r="I88" s="1040"/>
      <c r="J88" s="1040"/>
      <c r="K88" s="1040"/>
      <c r="L88" s="1040"/>
      <c r="M88" s="1040"/>
      <c r="N88" s="1040"/>
      <c r="O88" s="1040"/>
      <c r="P88" s="1041"/>
      <c r="Q88" s="1057"/>
      <c r="R88" s="1058"/>
      <c r="S88" s="1058"/>
      <c r="T88" s="1058"/>
      <c r="U88" s="1058"/>
      <c r="V88" s="1058"/>
      <c r="W88" s="1058"/>
      <c r="X88" s="1058"/>
      <c r="Y88" s="1058"/>
      <c r="Z88" s="1058"/>
      <c r="AA88" s="1058"/>
      <c r="AB88" s="1058"/>
      <c r="AC88" s="1058"/>
      <c r="AD88" s="1058"/>
      <c r="AE88" s="1058"/>
      <c r="AF88" s="1054"/>
      <c r="AG88" s="1054"/>
      <c r="AH88" s="1054"/>
      <c r="AI88" s="1054"/>
      <c r="AJ88" s="1054"/>
      <c r="AK88" s="1058"/>
      <c r="AL88" s="1058"/>
      <c r="AM88" s="1058"/>
      <c r="AN88" s="1058"/>
      <c r="AO88" s="1058"/>
      <c r="AP88" s="1054"/>
      <c r="AQ88" s="1054"/>
      <c r="AR88" s="1054"/>
      <c r="AS88" s="1054"/>
      <c r="AT88" s="1054"/>
      <c r="AU88" s="1054"/>
      <c r="AV88" s="1054"/>
      <c r="AW88" s="1054"/>
      <c r="AX88" s="1054"/>
      <c r="AY88" s="1054"/>
      <c r="AZ88" s="1055"/>
      <c r="BA88" s="1055"/>
      <c r="BB88" s="1055"/>
      <c r="BC88" s="1055"/>
      <c r="BD88" s="1056"/>
      <c r="BE88" s="267"/>
      <c r="BF88" s="267"/>
      <c r="BG88" s="267"/>
      <c r="BH88" s="267"/>
      <c r="BI88" s="267"/>
      <c r="BJ88" s="267"/>
      <c r="BK88" s="267"/>
      <c r="BL88" s="267"/>
      <c r="BM88" s="267"/>
      <c r="BN88" s="267"/>
      <c r="BO88" s="267"/>
      <c r="BP88" s="267"/>
      <c r="BQ88" s="264">
        <v>82</v>
      </c>
      <c r="BR88" s="269"/>
      <c r="BS88" s="1048"/>
      <c r="BT88" s="1049"/>
      <c r="BU88" s="1049"/>
      <c r="BV88" s="1049"/>
      <c r="BW88" s="1049"/>
      <c r="BX88" s="1049"/>
      <c r="BY88" s="1049"/>
      <c r="BZ88" s="1049"/>
      <c r="CA88" s="1049"/>
      <c r="CB88" s="1049"/>
      <c r="CC88" s="1049"/>
      <c r="CD88" s="1049"/>
      <c r="CE88" s="1049"/>
      <c r="CF88" s="1049"/>
      <c r="CG88" s="1050"/>
      <c r="CH88" s="1051"/>
      <c r="CI88" s="1052"/>
      <c r="CJ88" s="1052"/>
      <c r="CK88" s="1052"/>
      <c r="CL88" s="1053"/>
      <c r="CM88" s="1051"/>
      <c r="CN88" s="1052"/>
      <c r="CO88" s="1052"/>
      <c r="CP88" s="1052"/>
      <c r="CQ88" s="1053"/>
      <c r="CR88" s="1051"/>
      <c r="CS88" s="1052"/>
      <c r="CT88" s="1052"/>
      <c r="CU88" s="1052"/>
      <c r="CV88" s="1053"/>
      <c r="CW88" s="1051"/>
      <c r="CX88" s="1052"/>
      <c r="CY88" s="1052"/>
      <c r="CZ88" s="1052"/>
      <c r="DA88" s="1053"/>
      <c r="DB88" s="1051"/>
      <c r="DC88" s="1052"/>
      <c r="DD88" s="1052"/>
      <c r="DE88" s="1052"/>
      <c r="DF88" s="1053"/>
      <c r="DG88" s="1051"/>
      <c r="DH88" s="1052"/>
      <c r="DI88" s="1052"/>
      <c r="DJ88" s="1052"/>
      <c r="DK88" s="1053"/>
      <c r="DL88" s="1051"/>
      <c r="DM88" s="1052"/>
      <c r="DN88" s="1052"/>
      <c r="DO88" s="1052"/>
      <c r="DP88" s="1053"/>
      <c r="DQ88" s="1051"/>
      <c r="DR88" s="1052"/>
      <c r="DS88" s="1052"/>
      <c r="DT88" s="1052"/>
      <c r="DU88" s="1053"/>
      <c r="DV88" s="1036"/>
      <c r="DW88" s="1037"/>
      <c r="DX88" s="1037"/>
      <c r="DY88" s="1037"/>
      <c r="DZ88" s="1038"/>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48"/>
      <c r="BT89" s="1049"/>
      <c r="BU89" s="1049"/>
      <c r="BV89" s="1049"/>
      <c r="BW89" s="1049"/>
      <c r="BX89" s="1049"/>
      <c r="BY89" s="1049"/>
      <c r="BZ89" s="1049"/>
      <c r="CA89" s="1049"/>
      <c r="CB89" s="1049"/>
      <c r="CC89" s="1049"/>
      <c r="CD89" s="1049"/>
      <c r="CE89" s="1049"/>
      <c r="CF89" s="1049"/>
      <c r="CG89" s="1050"/>
      <c r="CH89" s="1051"/>
      <c r="CI89" s="1052"/>
      <c r="CJ89" s="1052"/>
      <c r="CK89" s="1052"/>
      <c r="CL89" s="1053"/>
      <c r="CM89" s="1051"/>
      <c r="CN89" s="1052"/>
      <c r="CO89" s="1052"/>
      <c r="CP89" s="1052"/>
      <c r="CQ89" s="1053"/>
      <c r="CR89" s="1051"/>
      <c r="CS89" s="1052"/>
      <c r="CT89" s="1052"/>
      <c r="CU89" s="1052"/>
      <c r="CV89" s="1053"/>
      <c r="CW89" s="1051"/>
      <c r="CX89" s="1052"/>
      <c r="CY89" s="1052"/>
      <c r="CZ89" s="1052"/>
      <c r="DA89" s="1053"/>
      <c r="DB89" s="1051"/>
      <c r="DC89" s="1052"/>
      <c r="DD89" s="1052"/>
      <c r="DE89" s="1052"/>
      <c r="DF89" s="1053"/>
      <c r="DG89" s="1051"/>
      <c r="DH89" s="1052"/>
      <c r="DI89" s="1052"/>
      <c r="DJ89" s="1052"/>
      <c r="DK89" s="1053"/>
      <c r="DL89" s="1051"/>
      <c r="DM89" s="1052"/>
      <c r="DN89" s="1052"/>
      <c r="DO89" s="1052"/>
      <c r="DP89" s="1053"/>
      <c r="DQ89" s="1051"/>
      <c r="DR89" s="1052"/>
      <c r="DS89" s="1052"/>
      <c r="DT89" s="1052"/>
      <c r="DU89" s="1053"/>
      <c r="DV89" s="1036"/>
      <c r="DW89" s="1037"/>
      <c r="DX89" s="1037"/>
      <c r="DY89" s="1037"/>
      <c r="DZ89" s="1038"/>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48"/>
      <c r="BT90" s="1049"/>
      <c r="BU90" s="1049"/>
      <c r="BV90" s="1049"/>
      <c r="BW90" s="1049"/>
      <c r="BX90" s="1049"/>
      <c r="BY90" s="1049"/>
      <c r="BZ90" s="1049"/>
      <c r="CA90" s="1049"/>
      <c r="CB90" s="1049"/>
      <c r="CC90" s="1049"/>
      <c r="CD90" s="1049"/>
      <c r="CE90" s="1049"/>
      <c r="CF90" s="1049"/>
      <c r="CG90" s="1050"/>
      <c r="CH90" s="1051"/>
      <c r="CI90" s="1052"/>
      <c r="CJ90" s="1052"/>
      <c r="CK90" s="1052"/>
      <c r="CL90" s="1053"/>
      <c r="CM90" s="1051"/>
      <c r="CN90" s="1052"/>
      <c r="CO90" s="1052"/>
      <c r="CP90" s="1052"/>
      <c r="CQ90" s="1053"/>
      <c r="CR90" s="1051"/>
      <c r="CS90" s="1052"/>
      <c r="CT90" s="1052"/>
      <c r="CU90" s="1052"/>
      <c r="CV90" s="1053"/>
      <c r="CW90" s="1051"/>
      <c r="CX90" s="1052"/>
      <c r="CY90" s="1052"/>
      <c r="CZ90" s="1052"/>
      <c r="DA90" s="1053"/>
      <c r="DB90" s="1051"/>
      <c r="DC90" s="1052"/>
      <c r="DD90" s="1052"/>
      <c r="DE90" s="1052"/>
      <c r="DF90" s="1053"/>
      <c r="DG90" s="1051"/>
      <c r="DH90" s="1052"/>
      <c r="DI90" s="1052"/>
      <c r="DJ90" s="1052"/>
      <c r="DK90" s="1053"/>
      <c r="DL90" s="1051"/>
      <c r="DM90" s="1052"/>
      <c r="DN90" s="1052"/>
      <c r="DO90" s="1052"/>
      <c r="DP90" s="1053"/>
      <c r="DQ90" s="1051"/>
      <c r="DR90" s="1052"/>
      <c r="DS90" s="1052"/>
      <c r="DT90" s="1052"/>
      <c r="DU90" s="1053"/>
      <c r="DV90" s="1036"/>
      <c r="DW90" s="1037"/>
      <c r="DX90" s="1037"/>
      <c r="DY90" s="1037"/>
      <c r="DZ90" s="1038"/>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48"/>
      <c r="BT91" s="1049"/>
      <c r="BU91" s="1049"/>
      <c r="BV91" s="1049"/>
      <c r="BW91" s="1049"/>
      <c r="BX91" s="1049"/>
      <c r="BY91" s="1049"/>
      <c r="BZ91" s="1049"/>
      <c r="CA91" s="1049"/>
      <c r="CB91" s="1049"/>
      <c r="CC91" s="1049"/>
      <c r="CD91" s="1049"/>
      <c r="CE91" s="1049"/>
      <c r="CF91" s="1049"/>
      <c r="CG91" s="1050"/>
      <c r="CH91" s="1051"/>
      <c r="CI91" s="1052"/>
      <c r="CJ91" s="1052"/>
      <c r="CK91" s="1052"/>
      <c r="CL91" s="1053"/>
      <c r="CM91" s="1051"/>
      <c r="CN91" s="1052"/>
      <c r="CO91" s="1052"/>
      <c r="CP91" s="1052"/>
      <c r="CQ91" s="1053"/>
      <c r="CR91" s="1051"/>
      <c r="CS91" s="1052"/>
      <c r="CT91" s="1052"/>
      <c r="CU91" s="1052"/>
      <c r="CV91" s="1053"/>
      <c r="CW91" s="1051"/>
      <c r="CX91" s="1052"/>
      <c r="CY91" s="1052"/>
      <c r="CZ91" s="1052"/>
      <c r="DA91" s="1053"/>
      <c r="DB91" s="1051"/>
      <c r="DC91" s="1052"/>
      <c r="DD91" s="1052"/>
      <c r="DE91" s="1052"/>
      <c r="DF91" s="1053"/>
      <c r="DG91" s="1051"/>
      <c r="DH91" s="1052"/>
      <c r="DI91" s="1052"/>
      <c r="DJ91" s="1052"/>
      <c r="DK91" s="1053"/>
      <c r="DL91" s="1051"/>
      <c r="DM91" s="1052"/>
      <c r="DN91" s="1052"/>
      <c r="DO91" s="1052"/>
      <c r="DP91" s="1053"/>
      <c r="DQ91" s="1051"/>
      <c r="DR91" s="1052"/>
      <c r="DS91" s="1052"/>
      <c r="DT91" s="1052"/>
      <c r="DU91" s="1053"/>
      <c r="DV91" s="1036"/>
      <c r="DW91" s="1037"/>
      <c r="DX91" s="1037"/>
      <c r="DY91" s="1037"/>
      <c r="DZ91" s="1038"/>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48"/>
      <c r="BT92" s="1049"/>
      <c r="BU92" s="1049"/>
      <c r="BV92" s="1049"/>
      <c r="BW92" s="1049"/>
      <c r="BX92" s="1049"/>
      <c r="BY92" s="1049"/>
      <c r="BZ92" s="1049"/>
      <c r="CA92" s="1049"/>
      <c r="CB92" s="1049"/>
      <c r="CC92" s="1049"/>
      <c r="CD92" s="1049"/>
      <c r="CE92" s="1049"/>
      <c r="CF92" s="1049"/>
      <c r="CG92" s="1050"/>
      <c r="CH92" s="1051"/>
      <c r="CI92" s="1052"/>
      <c r="CJ92" s="1052"/>
      <c r="CK92" s="1052"/>
      <c r="CL92" s="1053"/>
      <c r="CM92" s="1051"/>
      <c r="CN92" s="1052"/>
      <c r="CO92" s="1052"/>
      <c r="CP92" s="1052"/>
      <c r="CQ92" s="1053"/>
      <c r="CR92" s="1051"/>
      <c r="CS92" s="1052"/>
      <c r="CT92" s="1052"/>
      <c r="CU92" s="1052"/>
      <c r="CV92" s="1053"/>
      <c r="CW92" s="1051"/>
      <c r="CX92" s="1052"/>
      <c r="CY92" s="1052"/>
      <c r="CZ92" s="1052"/>
      <c r="DA92" s="1053"/>
      <c r="DB92" s="1051"/>
      <c r="DC92" s="1052"/>
      <c r="DD92" s="1052"/>
      <c r="DE92" s="1052"/>
      <c r="DF92" s="1053"/>
      <c r="DG92" s="1051"/>
      <c r="DH92" s="1052"/>
      <c r="DI92" s="1052"/>
      <c r="DJ92" s="1052"/>
      <c r="DK92" s="1053"/>
      <c r="DL92" s="1051"/>
      <c r="DM92" s="1052"/>
      <c r="DN92" s="1052"/>
      <c r="DO92" s="1052"/>
      <c r="DP92" s="1053"/>
      <c r="DQ92" s="1051"/>
      <c r="DR92" s="1052"/>
      <c r="DS92" s="1052"/>
      <c r="DT92" s="1052"/>
      <c r="DU92" s="1053"/>
      <c r="DV92" s="1036"/>
      <c r="DW92" s="1037"/>
      <c r="DX92" s="1037"/>
      <c r="DY92" s="1037"/>
      <c r="DZ92" s="1038"/>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48"/>
      <c r="BT93" s="1049"/>
      <c r="BU93" s="1049"/>
      <c r="BV93" s="1049"/>
      <c r="BW93" s="1049"/>
      <c r="BX93" s="1049"/>
      <c r="BY93" s="1049"/>
      <c r="BZ93" s="1049"/>
      <c r="CA93" s="1049"/>
      <c r="CB93" s="1049"/>
      <c r="CC93" s="1049"/>
      <c r="CD93" s="1049"/>
      <c r="CE93" s="1049"/>
      <c r="CF93" s="1049"/>
      <c r="CG93" s="1050"/>
      <c r="CH93" s="1051"/>
      <c r="CI93" s="1052"/>
      <c r="CJ93" s="1052"/>
      <c r="CK93" s="1052"/>
      <c r="CL93" s="1053"/>
      <c r="CM93" s="1051"/>
      <c r="CN93" s="1052"/>
      <c r="CO93" s="1052"/>
      <c r="CP93" s="1052"/>
      <c r="CQ93" s="1053"/>
      <c r="CR93" s="1051"/>
      <c r="CS93" s="1052"/>
      <c r="CT93" s="1052"/>
      <c r="CU93" s="1052"/>
      <c r="CV93" s="1053"/>
      <c r="CW93" s="1051"/>
      <c r="CX93" s="1052"/>
      <c r="CY93" s="1052"/>
      <c r="CZ93" s="1052"/>
      <c r="DA93" s="1053"/>
      <c r="DB93" s="1051"/>
      <c r="DC93" s="1052"/>
      <c r="DD93" s="1052"/>
      <c r="DE93" s="1052"/>
      <c r="DF93" s="1053"/>
      <c r="DG93" s="1051"/>
      <c r="DH93" s="1052"/>
      <c r="DI93" s="1052"/>
      <c r="DJ93" s="1052"/>
      <c r="DK93" s="1053"/>
      <c r="DL93" s="1051"/>
      <c r="DM93" s="1052"/>
      <c r="DN93" s="1052"/>
      <c r="DO93" s="1052"/>
      <c r="DP93" s="1053"/>
      <c r="DQ93" s="1051"/>
      <c r="DR93" s="1052"/>
      <c r="DS93" s="1052"/>
      <c r="DT93" s="1052"/>
      <c r="DU93" s="1053"/>
      <c r="DV93" s="1036"/>
      <c r="DW93" s="1037"/>
      <c r="DX93" s="1037"/>
      <c r="DY93" s="1037"/>
      <c r="DZ93" s="1038"/>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48"/>
      <c r="BT94" s="1049"/>
      <c r="BU94" s="1049"/>
      <c r="BV94" s="1049"/>
      <c r="BW94" s="1049"/>
      <c r="BX94" s="1049"/>
      <c r="BY94" s="1049"/>
      <c r="BZ94" s="1049"/>
      <c r="CA94" s="1049"/>
      <c r="CB94" s="1049"/>
      <c r="CC94" s="1049"/>
      <c r="CD94" s="1049"/>
      <c r="CE94" s="1049"/>
      <c r="CF94" s="1049"/>
      <c r="CG94" s="1050"/>
      <c r="CH94" s="1051"/>
      <c r="CI94" s="1052"/>
      <c r="CJ94" s="1052"/>
      <c r="CK94" s="1052"/>
      <c r="CL94" s="1053"/>
      <c r="CM94" s="1051"/>
      <c r="CN94" s="1052"/>
      <c r="CO94" s="1052"/>
      <c r="CP94" s="1052"/>
      <c r="CQ94" s="1053"/>
      <c r="CR94" s="1051"/>
      <c r="CS94" s="1052"/>
      <c r="CT94" s="1052"/>
      <c r="CU94" s="1052"/>
      <c r="CV94" s="1053"/>
      <c r="CW94" s="1051"/>
      <c r="CX94" s="1052"/>
      <c r="CY94" s="1052"/>
      <c r="CZ94" s="1052"/>
      <c r="DA94" s="1053"/>
      <c r="DB94" s="1051"/>
      <c r="DC94" s="1052"/>
      <c r="DD94" s="1052"/>
      <c r="DE94" s="1052"/>
      <c r="DF94" s="1053"/>
      <c r="DG94" s="1051"/>
      <c r="DH94" s="1052"/>
      <c r="DI94" s="1052"/>
      <c r="DJ94" s="1052"/>
      <c r="DK94" s="1053"/>
      <c r="DL94" s="1051"/>
      <c r="DM94" s="1052"/>
      <c r="DN94" s="1052"/>
      <c r="DO94" s="1052"/>
      <c r="DP94" s="1053"/>
      <c r="DQ94" s="1051"/>
      <c r="DR94" s="1052"/>
      <c r="DS94" s="1052"/>
      <c r="DT94" s="1052"/>
      <c r="DU94" s="1053"/>
      <c r="DV94" s="1036"/>
      <c r="DW94" s="1037"/>
      <c r="DX94" s="1037"/>
      <c r="DY94" s="1037"/>
      <c r="DZ94" s="1038"/>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48"/>
      <c r="BT95" s="1049"/>
      <c r="BU95" s="1049"/>
      <c r="BV95" s="1049"/>
      <c r="BW95" s="1049"/>
      <c r="BX95" s="1049"/>
      <c r="BY95" s="1049"/>
      <c r="BZ95" s="1049"/>
      <c r="CA95" s="1049"/>
      <c r="CB95" s="1049"/>
      <c r="CC95" s="1049"/>
      <c r="CD95" s="1049"/>
      <c r="CE95" s="1049"/>
      <c r="CF95" s="1049"/>
      <c r="CG95" s="1050"/>
      <c r="CH95" s="1051"/>
      <c r="CI95" s="1052"/>
      <c r="CJ95" s="1052"/>
      <c r="CK95" s="1052"/>
      <c r="CL95" s="1053"/>
      <c r="CM95" s="1051"/>
      <c r="CN95" s="1052"/>
      <c r="CO95" s="1052"/>
      <c r="CP95" s="1052"/>
      <c r="CQ95" s="1053"/>
      <c r="CR95" s="1051"/>
      <c r="CS95" s="1052"/>
      <c r="CT95" s="1052"/>
      <c r="CU95" s="1052"/>
      <c r="CV95" s="1053"/>
      <c r="CW95" s="1051"/>
      <c r="CX95" s="1052"/>
      <c r="CY95" s="1052"/>
      <c r="CZ95" s="1052"/>
      <c r="DA95" s="1053"/>
      <c r="DB95" s="1051"/>
      <c r="DC95" s="1052"/>
      <c r="DD95" s="1052"/>
      <c r="DE95" s="1052"/>
      <c r="DF95" s="1053"/>
      <c r="DG95" s="1051"/>
      <c r="DH95" s="1052"/>
      <c r="DI95" s="1052"/>
      <c r="DJ95" s="1052"/>
      <c r="DK95" s="1053"/>
      <c r="DL95" s="1051"/>
      <c r="DM95" s="1052"/>
      <c r="DN95" s="1052"/>
      <c r="DO95" s="1052"/>
      <c r="DP95" s="1053"/>
      <c r="DQ95" s="1051"/>
      <c r="DR95" s="1052"/>
      <c r="DS95" s="1052"/>
      <c r="DT95" s="1052"/>
      <c r="DU95" s="1053"/>
      <c r="DV95" s="1036"/>
      <c r="DW95" s="1037"/>
      <c r="DX95" s="1037"/>
      <c r="DY95" s="1037"/>
      <c r="DZ95" s="1038"/>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48"/>
      <c r="BT96" s="1049"/>
      <c r="BU96" s="1049"/>
      <c r="BV96" s="1049"/>
      <c r="BW96" s="1049"/>
      <c r="BX96" s="1049"/>
      <c r="BY96" s="1049"/>
      <c r="BZ96" s="1049"/>
      <c r="CA96" s="1049"/>
      <c r="CB96" s="1049"/>
      <c r="CC96" s="1049"/>
      <c r="CD96" s="1049"/>
      <c r="CE96" s="1049"/>
      <c r="CF96" s="1049"/>
      <c r="CG96" s="1050"/>
      <c r="CH96" s="1051"/>
      <c r="CI96" s="1052"/>
      <c r="CJ96" s="1052"/>
      <c r="CK96" s="1052"/>
      <c r="CL96" s="1053"/>
      <c r="CM96" s="1051"/>
      <c r="CN96" s="1052"/>
      <c r="CO96" s="1052"/>
      <c r="CP96" s="1052"/>
      <c r="CQ96" s="1053"/>
      <c r="CR96" s="1051"/>
      <c r="CS96" s="1052"/>
      <c r="CT96" s="1052"/>
      <c r="CU96" s="1052"/>
      <c r="CV96" s="1053"/>
      <c r="CW96" s="1051"/>
      <c r="CX96" s="1052"/>
      <c r="CY96" s="1052"/>
      <c r="CZ96" s="1052"/>
      <c r="DA96" s="1053"/>
      <c r="DB96" s="1051"/>
      <c r="DC96" s="1052"/>
      <c r="DD96" s="1052"/>
      <c r="DE96" s="1052"/>
      <c r="DF96" s="1053"/>
      <c r="DG96" s="1051"/>
      <c r="DH96" s="1052"/>
      <c r="DI96" s="1052"/>
      <c r="DJ96" s="1052"/>
      <c r="DK96" s="1053"/>
      <c r="DL96" s="1051"/>
      <c r="DM96" s="1052"/>
      <c r="DN96" s="1052"/>
      <c r="DO96" s="1052"/>
      <c r="DP96" s="1053"/>
      <c r="DQ96" s="1051"/>
      <c r="DR96" s="1052"/>
      <c r="DS96" s="1052"/>
      <c r="DT96" s="1052"/>
      <c r="DU96" s="1053"/>
      <c r="DV96" s="1036"/>
      <c r="DW96" s="1037"/>
      <c r="DX96" s="1037"/>
      <c r="DY96" s="1037"/>
      <c r="DZ96" s="1038"/>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48"/>
      <c r="BT97" s="1049"/>
      <c r="BU97" s="1049"/>
      <c r="BV97" s="1049"/>
      <c r="BW97" s="1049"/>
      <c r="BX97" s="1049"/>
      <c r="BY97" s="1049"/>
      <c r="BZ97" s="1049"/>
      <c r="CA97" s="1049"/>
      <c r="CB97" s="1049"/>
      <c r="CC97" s="1049"/>
      <c r="CD97" s="1049"/>
      <c r="CE97" s="1049"/>
      <c r="CF97" s="1049"/>
      <c r="CG97" s="1050"/>
      <c r="CH97" s="1051"/>
      <c r="CI97" s="1052"/>
      <c r="CJ97" s="1052"/>
      <c r="CK97" s="1052"/>
      <c r="CL97" s="1053"/>
      <c r="CM97" s="1051"/>
      <c r="CN97" s="1052"/>
      <c r="CO97" s="1052"/>
      <c r="CP97" s="1052"/>
      <c r="CQ97" s="1053"/>
      <c r="CR97" s="1051"/>
      <c r="CS97" s="1052"/>
      <c r="CT97" s="1052"/>
      <c r="CU97" s="1052"/>
      <c r="CV97" s="1053"/>
      <c r="CW97" s="1051"/>
      <c r="CX97" s="1052"/>
      <c r="CY97" s="1052"/>
      <c r="CZ97" s="1052"/>
      <c r="DA97" s="1053"/>
      <c r="DB97" s="1051"/>
      <c r="DC97" s="1052"/>
      <c r="DD97" s="1052"/>
      <c r="DE97" s="1052"/>
      <c r="DF97" s="1053"/>
      <c r="DG97" s="1051"/>
      <c r="DH97" s="1052"/>
      <c r="DI97" s="1052"/>
      <c r="DJ97" s="1052"/>
      <c r="DK97" s="1053"/>
      <c r="DL97" s="1051"/>
      <c r="DM97" s="1052"/>
      <c r="DN97" s="1052"/>
      <c r="DO97" s="1052"/>
      <c r="DP97" s="1053"/>
      <c r="DQ97" s="1051"/>
      <c r="DR97" s="1052"/>
      <c r="DS97" s="1052"/>
      <c r="DT97" s="1052"/>
      <c r="DU97" s="1053"/>
      <c r="DV97" s="1036"/>
      <c r="DW97" s="1037"/>
      <c r="DX97" s="1037"/>
      <c r="DY97" s="1037"/>
      <c r="DZ97" s="1038"/>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48"/>
      <c r="BT98" s="1049"/>
      <c r="BU98" s="1049"/>
      <c r="BV98" s="1049"/>
      <c r="BW98" s="1049"/>
      <c r="BX98" s="1049"/>
      <c r="BY98" s="1049"/>
      <c r="BZ98" s="1049"/>
      <c r="CA98" s="1049"/>
      <c r="CB98" s="1049"/>
      <c r="CC98" s="1049"/>
      <c r="CD98" s="1049"/>
      <c r="CE98" s="1049"/>
      <c r="CF98" s="1049"/>
      <c r="CG98" s="1050"/>
      <c r="CH98" s="1051"/>
      <c r="CI98" s="1052"/>
      <c r="CJ98" s="1052"/>
      <c r="CK98" s="1052"/>
      <c r="CL98" s="1053"/>
      <c r="CM98" s="1051"/>
      <c r="CN98" s="1052"/>
      <c r="CO98" s="1052"/>
      <c r="CP98" s="1052"/>
      <c r="CQ98" s="1053"/>
      <c r="CR98" s="1051"/>
      <c r="CS98" s="1052"/>
      <c r="CT98" s="1052"/>
      <c r="CU98" s="1052"/>
      <c r="CV98" s="1053"/>
      <c r="CW98" s="1051"/>
      <c r="CX98" s="1052"/>
      <c r="CY98" s="1052"/>
      <c r="CZ98" s="1052"/>
      <c r="DA98" s="1053"/>
      <c r="DB98" s="1051"/>
      <c r="DC98" s="1052"/>
      <c r="DD98" s="1052"/>
      <c r="DE98" s="1052"/>
      <c r="DF98" s="1053"/>
      <c r="DG98" s="1051"/>
      <c r="DH98" s="1052"/>
      <c r="DI98" s="1052"/>
      <c r="DJ98" s="1052"/>
      <c r="DK98" s="1053"/>
      <c r="DL98" s="1051"/>
      <c r="DM98" s="1052"/>
      <c r="DN98" s="1052"/>
      <c r="DO98" s="1052"/>
      <c r="DP98" s="1053"/>
      <c r="DQ98" s="1051"/>
      <c r="DR98" s="1052"/>
      <c r="DS98" s="1052"/>
      <c r="DT98" s="1052"/>
      <c r="DU98" s="1053"/>
      <c r="DV98" s="1036"/>
      <c r="DW98" s="1037"/>
      <c r="DX98" s="1037"/>
      <c r="DY98" s="1037"/>
      <c r="DZ98" s="1038"/>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48"/>
      <c r="BT99" s="1049"/>
      <c r="BU99" s="1049"/>
      <c r="BV99" s="1049"/>
      <c r="BW99" s="1049"/>
      <c r="BX99" s="1049"/>
      <c r="BY99" s="1049"/>
      <c r="BZ99" s="1049"/>
      <c r="CA99" s="1049"/>
      <c r="CB99" s="1049"/>
      <c r="CC99" s="1049"/>
      <c r="CD99" s="1049"/>
      <c r="CE99" s="1049"/>
      <c r="CF99" s="1049"/>
      <c r="CG99" s="1050"/>
      <c r="CH99" s="1051"/>
      <c r="CI99" s="1052"/>
      <c r="CJ99" s="1052"/>
      <c r="CK99" s="1052"/>
      <c r="CL99" s="1053"/>
      <c r="CM99" s="1051"/>
      <c r="CN99" s="1052"/>
      <c r="CO99" s="1052"/>
      <c r="CP99" s="1052"/>
      <c r="CQ99" s="1053"/>
      <c r="CR99" s="1051"/>
      <c r="CS99" s="1052"/>
      <c r="CT99" s="1052"/>
      <c r="CU99" s="1052"/>
      <c r="CV99" s="1053"/>
      <c r="CW99" s="1051"/>
      <c r="CX99" s="1052"/>
      <c r="CY99" s="1052"/>
      <c r="CZ99" s="1052"/>
      <c r="DA99" s="1053"/>
      <c r="DB99" s="1051"/>
      <c r="DC99" s="1052"/>
      <c r="DD99" s="1052"/>
      <c r="DE99" s="1052"/>
      <c r="DF99" s="1053"/>
      <c r="DG99" s="1051"/>
      <c r="DH99" s="1052"/>
      <c r="DI99" s="1052"/>
      <c r="DJ99" s="1052"/>
      <c r="DK99" s="1053"/>
      <c r="DL99" s="1051"/>
      <c r="DM99" s="1052"/>
      <c r="DN99" s="1052"/>
      <c r="DO99" s="1052"/>
      <c r="DP99" s="1053"/>
      <c r="DQ99" s="1051"/>
      <c r="DR99" s="1052"/>
      <c r="DS99" s="1052"/>
      <c r="DT99" s="1052"/>
      <c r="DU99" s="1053"/>
      <c r="DV99" s="1036"/>
      <c r="DW99" s="1037"/>
      <c r="DX99" s="1037"/>
      <c r="DY99" s="1037"/>
      <c r="DZ99" s="1038"/>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48"/>
      <c r="BT100" s="1049"/>
      <c r="BU100" s="1049"/>
      <c r="BV100" s="1049"/>
      <c r="BW100" s="1049"/>
      <c r="BX100" s="1049"/>
      <c r="BY100" s="1049"/>
      <c r="BZ100" s="1049"/>
      <c r="CA100" s="1049"/>
      <c r="CB100" s="1049"/>
      <c r="CC100" s="1049"/>
      <c r="CD100" s="1049"/>
      <c r="CE100" s="1049"/>
      <c r="CF100" s="1049"/>
      <c r="CG100" s="1050"/>
      <c r="CH100" s="1051"/>
      <c r="CI100" s="1052"/>
      <c r="CJ100" s="1052"/>
      <c r="CK100" s="1052"/>
      <c r="CL100" s="1053"/>
      <c r="CM100" s="1051"/>
      <c r="CN100" s="1052"/>
      <c r="CO100" s="1052"/>
      <c r="CP100" s="1052"/>
      <c r="CQ100" s="1053"/>
      <c r="CR100" s="1051"/>
      <c r="CS100" s="1052"/>
      <c r="CT100" s="1052"/>
      <c r="CU100" s="1052"/>
      <c r="CV100" s="1053"/>
      <c r="CW100" s="1051"/>
      <c r="CX100" s="1052"/>
      <c r="CY100" s="1052"/>
      <c r="CZ100" s="1052"/>
      <c r="DA100" s="1053"/>
      <c r="DB100" s="1051"/>
      <c r="DC100" s="1052"/>
      <c r="DD100" s="1052"/>
      <c r="DE100" s="1052"/>
      <c r="DF100" s="1053"/>
      <c r="DG100" s="1051"/>
      <c r="DH100" s="1052"/>
      <c r="DI100" s="1052"/>
      <c r="DJ100" s="1052"/>
      <c r="DK100" s="1053"/>
      <c r="DL100" s="1051"/>
      <c r="DM100" s="1052"/>
      <c r="DN100" s="1052"/>
      <c r="DO100" s="1052"/>
      <c r="DP100" s="1053"/>
      <c r="DQ100" s="1051"/>
      <c r="DR100" s="1052"/>
      <c r="DS100" s="1052"/>
      <c r="DT100" s="1052"/>
      <c r="DU100" s="1053"/>
      <c r="DV100" s="1036"/>
      <c r="DW100" s="1037"/>
      <c r="DX100" s="1037"/>
      <c r="DY100" s="1037"/>
      <c r="DZ100" s="1038"/>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48"/>
      <c r="BT101" s="1049"/>
      <c r="BU101" s="1049"/>
      <c r="BV101" s="1049"/>
      <c r="BW101" s="1049"/>
      <c r="BX101" s="1049"/>
      <c r="BY101" s="1049"/>
      <c r="BZ101" s="1049"/>
      <c r="CA101" s="1049"/>
      <c r="CB101" s="1049"/>
      <c r="CC101" s="1049"/>
      <c r="CD101" s="1049"/>
      <c r="CE101" s="1049"/>
      <c r="CF101" s="1049"/>
      <c r="CG101" s="1050"/>
      <c r="CH101" s="1051"/>
      <c r="CI101" s="1052"/>
      <c r="CJ101" s="1052"/>
      <c r="CK101" s="1052"/>
      <c r="CL101" s="1053"/>
      <c r="CM101" s="1051"/>
      <c r="CN101" s="1052"/>
      <c r="CO101" s="1052"/>
      <c r="CP101" s="1052"/>
      <c r="CQ101" s="1053"/>
      <c r="CR101" s="1051"/>
      <c r="CS101" s="1052"/>
      <c r="CT101" s="1052"/>
      <c r="CU101" s="1052"/>
      <c r="CV101" s="1053"/>
      <c r="CW101" s="1051"/>
      <c r="CX101" s="1052"/>
      <c r="CY101" s="1052"/>
      <c r="CZ101" s="1052"/>
      <c r="DA101" s="1053"/>
      <c r="DB101" s="1051"/>
      <c r="DC101" s="1052"/>
      <c r="DD101" s="1052"/>
      <c r="DE101" s="1052"/>
      <c r="DF101" s="1053"/>
      <c r="DG101" s="1051"/>
      <c r="DH101" s="1052"/>
      <c r="DI101" s="1052"/>
      <c r="DJ101" s="1052"/>
      <c r="DK101" s="1053"/>
      <c r="DL101" s="1051"/>
      <c r="DM101" s="1052"/>
      <c r="DN101" s="1052"/>
      <c r="DO101" s="1052"/>
      <c r="DP101" s="1053"/>
      <c r="DQ101" s="1051"/>
      <c r="DR101" s="1052"/>
      <c r="DS101" s="1052"/>
      <c r="DT101" s="1052"/>
      <c r="DU101" s="1053"/>
      <c r="DV101" s="1036"/>
      <c r="DW101" s="1037"/>
      <c r="DX101" s="1037"/>
      <c r="DY101" s="1037"/>
      <c r="DZ101" s="1038"/>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390</v>
      </c>
      <c r="BR102" s="1039" t="s">
        <v>427</v>
      </c>
      <c r="BS102" s="1040"/>
      <c r="BT102" s="1040"/>
      <c r="BU102" s="1040"/>
      <c r="BV102" s="1040"/>
      <c r="BW102" s="1040"/>
      <c r="BX102" s="1040"/>
      <c r="BY102" s="1040"/>
      <c r="BZ102" s="1040"/>
      <c r="CA102" s="1040"/>
      <c r="CB102" s="1040"/>
      <c r="CC102" s="1040"/>
      <c r="CD102" s="1040"/>
      <c r="CE102" s="1040"/>
      <c r="CF102" s="1040"/>
      <c r="CG102" s="1041"/>
      <c r="CH102" s="1042"/>
      <c r="CI102" s="1043"/>
      <c r="CJ102" s="1043"/>
      <c r="CK102" s="1043"/>
      <c r="CL102" s="1044"/>
      <c r="CM102" s="1042"/>
      <c r="CN102" s="1043"/>
      <c r="CO102" s="1043"/>
      <c r="CP102" s="1043"/>
      <c r="CQ102" s="1044"/>
      <c r="CR102" s="1045"/>
      <c r="CS102" s="1046"/>
      <c r="CT102" s="1046"/>
      <c r="CU102" s="1046"/>
      <c r="CV102" s="1047"/>
      <c r="CW102" s="1045"/>
      <c r="CX102" s="1046"/>
      <c r="CY102" s="1046"/>
      <c r="CZ102" s="1046"/>
      <c r="DA102" s="1047"/>
      <c r="DB102" s="1045"/>
      <c r="DC102" s="1046"/>
      <c r="DD102" s="1046"/>
      <c r="DE102" s="1046"/>
      <c r="DF102" s="1047"/>
      <c r="DG102" s="1045"/>
      <c r="DH102" s="1046"/>
      <c r="DI102" s="1046"/>
      <c r="DJ102" s="1046"/>
      <c r="DK102" s="1047"/>
      <c r="DL102" s="1045"/>
      <c r="DM102" s="1046"/>
      <c r="DN102" s="1046"/>
      <c r="DO102" s="1046"/>
      <c r="DP102" s="1047"/>
      <c r="DQ102" s="1045"/>
      <c r="DR102" s="1046"/>
      <c r="DS102" s="1046"/>
      <c r="DT102" s="1046"/>
      <c r="DU102" s="1047"/>
      <c r="DV102" s="1028"/>
      <c r="DW102" s="1029"/>
      <c r="DX102" s="1029"/>
      <c r="DY102" s="1029"/>
      <c r="DZ102" s="1030"/>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31" t="s">
        <v>428</v>
      </c>
      <c r="BR103" s="1031"/>
      <c r="BS103" s="1031"/>
      <c r="BT103" s="1031"/>
      <c r="BU103" s="1031"/>
      <c r="BV103" s="1031"/>
      <c r="BW103" s="1031"/>
      <c r="BX103" s="1031"/>
      <c r="BY103" s="1031"/>
      <c r="BZ103" s="1031"/>
      <c r="CA103" s="1031"/>
      <c r="CB103" s="1031"/>
      <c r="CC103" s="1031"/>
      <c r="CD103" s="1031"/>
      <c r="CE103" s="1031"/>
      <c r="CF103" s="1031"/>
      <c r="CG103" s="1031"/>
      <c r="CH103" s="1031"/>
      <c r="CI103" s="1031"/>
      <c r="CJ103" s="1031"/>
      <c r="CK103" s="1031"/>
      <c r="CL103" s="1031"/>
      <c r="CM103" s="1031"/>
      <c r="CN103" s="1031"/>
      <c r="CO103" s="1031"/>
      <c r="CP103" s="1031"/>
      <c r="CQ103" s="1031"/>
      <c r="CR103" s="1031"/>
      <c r="CS103" s="1031"/>
      <c r="CT103" s="1031"/>
      <c r="CU103" s="1031"/>
      <c r="CV103" s="1031"/>
      <c r="CW103" s="1031"/>
      <c r="CX103" s="1031"/>
      <c r="CY103" s="1031"/>
      <c r="CZ103" s="1031"/>
      <c r="DA103" s="1031"/>
      <c r="DB103" s="1031"/>
      <c r="DC103" s="1031"/>
      <c r="DD103" s="1031"/>
      <c r="DE103" s="1031"/>
      <c r="DF103" s="1031"/>
      <c r="DG103" s="1031"/>
      <c r="DH103" s="1031"/>
      <c r="DI103" s="1031"/>
      <c r="DJ103" s="1031"/>
      <c r="DK103" s="1031"/>
      <c r="DL103" s="1031"/>
      <c r="DM103" s="1031"/>
      <c r="DN103" s="1031"/>
      <c r="DO103" s="1031"/>
      <c r="DP103" s="1031"/>
      <c r="DQ103" s="1031"/>
      <c r="DR103" s="1031"/>
      <c r="DS103" s="1031"/>
      <c r="DT103" s="1031"/>
      <c r="DU103" s="1031"/>
      <c r="DV103" s="1031"/>
      <c r="DW103" s="1031"/>
      <c r="DX103" s="1031"/>
      <c r="DY103" s="1031"/>
      <c r="DZ103" s="1031"/>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32" t="s">
        <v>429</v>
      </c>
      <c r="BR104" s="1032"/>
      <c r="BS104" s="1032"/>
      <c r="BT104" s="1032"/>
      <c r="BU104" s="1032"/>
      <c r="BV104" s="1032"/>
      <c r="BW104" s="1032"/>
      <c r="BX104" s="1032"/>
      <c r="BY104" s="1032"/>
      <c r="BZ104" s="1032"/>
      <c r="CA104" s="1032"/>
      <c r="CB104" s="1032"/>
      <c r="CC104" s="1032"/>
      <c r="CD104" s="1032"/>
      <c r="CE104" s="1032"/>
      <c r="CF104" s="1032"/>
      <c r="CG104" s="1032"/>
      <c r="CH104" s="1032"/>
      <c r="CI104" s="1032"/>
      <c r="CJ104" s="1032"/>
      <c r="CK104" s="1032"/>
      <c r="CL104" s="1032"/>
      <c r="CM104" s="1032"/>
      <c r="CN104" s="1032"/>
      <c r="CO104" s="1032"/>
      <c r="CP104" s="1032"/>
      <c r="CQ104" s="1032"/>
      <c r="CR104" s="1032"/>
      <c r="CS104" s="1032"/>
      <c r="CT104" s="1032"/>
      <c r="CU104" s="1032"/>
      <c r="CV104" s="1032"/>
      <c r="CW104" s="1032"/>
      <c r="CX104" s="1032"/>
      <c r="CY104" s="1032"/>
      <c r="CZ104" s="1032"/>
      <c r="DA104" s="1032"/>
      <c r="DB104" s="1032"/>
      <c r="DC104" s="1032"/>
      <c r="DD104" s="1032"/>
      <c r="DE104" s="1032"/>
      <c r="DF104" s="1032"/>
      <c r="DG104" s="1032"/>
      <c r="DH104" s="1032"/>
      <c r="DI104" s="1032"/>
      <c r="DJ104" s="1032"/>
      <c r="DK104" s="1032"/>
      <c r="DL104" s="1032"/>
      <c r="DM104" s="1032"/>
      <c r="DN104" s="1032"/>
      <c r="DO104" s="1032"/>
      <c r="DP104" s="1032"/>
      <c r="DQ104" s="1032"/>
      <c r="DR104" s="1032"/>
      <c r="DS104" s="1032"/>
      <c r="DT104" s="1032"/>
      <c r="DU104" s="1032"/>
      <c r="DV104" s="1032"/>
      <c r="DW104" s="1032"/>
      <c r="DX104" s="1032"/>
      <c r="DY104" s="1032"/>
      <c r="DZ104" s="1032"/>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33" t="s">
        <v>432</v>
      </c>
      <c r="B108" s="1034"/>
      <c r="C108" s="1034"/>
      <c r="D108" s="1034"/>
      <c r="E108" s="1034"/>
      <c r="F108" s="1034"/>
      <c r="G108" s="1034"/>
      <c r="H108" s="1034"/>
      <c r="I108" s="1034"/>
      <c r="J108" s="1034"/>
      <c r="K108" s="1034"/>
      <c r="L108" s="1034"/>
      <c r="M108" s="1034"/>
      <c r="N108" s="1034"/>
      <c r="O108" s="1034"/>
      <c r="P108" s="1034"/>
      <c r="Q108" s="1034"/>
      <c r="R108" s="1034"/>
      <c r="S108" s="1034"/>
      <c r="T108" s="1034"/>
      <c r="U108" s="1034"/>
      <c r="V108" s="1034"/>
      <c r="W108" s="1034"/>
      <c r="X108" s="1034"/>
      <c r="Y108" s="1034"/>
      <c r="Z108" s="1034"/>
      <c r="AA108" s="1034"/>
      <c r="AB108" s="1034"/>
      <c r="AC108" s="1034"/>
      <c r="AD108" s="1034"/>
      <c r="AE108" s="1034"/>
      <c r="AF108" s="1034"/>
      <c r="AG108" s="1034"/>
      <c r="AH108" s="1034"/>
      <c r="AI108" s="1034"/>
      <c r="AJ108" s="1034"/>
      <c r="AK108" s="1034"/>
      <c r="AL108" s="1034"/>
      <c r="AM108" s="1034"/>
      <c r="AN108" s="1034"/>
      <c r="AO108" s="1034"/>
      <c r="AP108" s="1034"/>
      <c r="AQ108" s="1034"/>
      <c r="AR108" s="1034"/>
      <c r="AS108" s="1034"/>
      <c r="AT108" s="1035"/>
      <c r="AU108" s="1033" t="s">
        <v>433</v>
      </c>
      <c r="AV108" s="1034"/>
      <c r="AW108" s="1034"/>
      <c r="AX108" s="1034"/>
      <c r="AY108" s="1034"/>
      <c r="AZ108" s="1034"/>
      <c r="BA108" s="1034"/>
      <c r="BB108" s="1034"/>
      <c r="BC108" s="1034"/>
      <c r="BD108" s="1034"/>
      <c r="BE108" s="1034"/>
      <c r="BF108" s="1034"/>
      <c r="BG108" s="1034"/>
      <c r="BH108" s="1034"/>
      <c r="BI108" s="1034"/>
      <c r="BJ108" s="1034"/>
      <c r="BK108" s="1034"/>
      <c r="BL108" s="1034"/>
      <c r="BM108" s="1034"/>
      <c r="BN108" s="1034"/>
      <c r="BO108" s="1034"/>
      <c r="BP108" s="1034"/>
      <c r="BQ108" s="1034"/>
      <c r="BR108" s="1034"/>
      <c r="BS108" s="1034"/>
      <c r="BT108" s="1034"/>
      <c r="BU108" s="1034"/>
      <c r="BV108" s="1034"/>
      <c r="BW108" s="1034"/>
      <c r="BX108" s="1034"/>
      <c r="BY108" s="1034"/>
      <c r="BZ108" s="1034"/>
      <c r="CA108" s="1034"/>
      <c r="CB108" s="1034"/>
      <c r="CC108" s="1034"/>
      <c r="CD108" s="1034"/>
      <c r="CE108" s="1034"/>
      <c r="CF108" s="1034"/>
      <c r="CG108" s="1034"/>
      <c r="CH108" s="1034"/>
      <c r="CI108" s="1034"/>
      <c r="CJ108" s="1034"/>
      <c r="CK108" s="1034"/>
      <c r="CL108" s="1034"/>
      <c r="CM108" s="1034"/>
      <c r="CN108" s="1034"/>
      <c r="CO108" s="1034"/>
      <c r="CP108" s="1034"/>
      <c r="CQ108" s="1034"/>
      <c r="CR108" s="1034"/>
      <c r="CS108" s="1034"/>
      <c r="CT108" s="1034"/>
      <c r="CU108" s="1034"/>
      <c r="CV108" s="1034"/>
      <c r="CW108" s="1034"/>
      <c r="CX108" s="1034"/>
      <c r="CY108" s="1034"/>
      <c r="CZ108" s="1034"/>
      <c r="DA108" s="1034"/>
      <c r="DB108" s="1034"/>
      <c r="DC108" s="1034"/>
      <c r="DD108" s="1034"/>
      <c r="DE108" s="1034"/>
      <c r="DF108" s="1034"/>
      <c r="DG108" s="1034"/>
      <c r="DH108" s="1034"/>
      <c r="DI108" s="1034"/>
      <c r="DJ108" s="1034"/>
      <c r="DK108" s="1034"/>
      <c r="DL108" s="1034"/>
      <c r="DM108" s="1034"/>
      <c r="DN108" s="1034"/>
      <c r="DO108" s="1034"/>
      <c r="DP108" s="1034"/>
      <c r="DQ108" s="1034"/>
      <c r="DR108" s="1034"/>
      <c r="DS108" s="1034"/>
      <c r="DT108" s="1034"/>
      <c r="DU108" s="1034"/>
      <c r="DV108" s="1034"/>
      <c r="DW108" s="1034"/>
      <c r="DX108" s="1034"/>
      <c r="DY108" s="1034"/>
      <c r="DZ108" s="1035"/>
    </row>
    <row r="109" spans="1:131" s="248" customFormat="1" ht="26.25" customHeight="1" x14ac:dyDescent="0.15">
      <c r="A109" s="988" t="s">
        <v>434</v>
      </c>
      <c r="B109" s="989"/>
      <c r="C109" s="989"/>
      <c r="D109" s="989"/>
      <c r="E109" s="989"/>
      <c r="F109" s="989"/>
      <c r="G109" s="989"/>
      <c r="H109" s="989"/>
      <c r="I109" s="989"/>
      <c r="J109" s="989"/>
      <c r="K109" s="989"/>
      <c r="L109" s="989"/>
      <c r="M109" s="989"/>
      <c r="N109" s="989"/>
      <c r="O109" s="989"/>
      <c r="P109" s="989"/>
      <c r="Q109" s="989"/>
      <c r="R109" s="989"/>
      <c r="S109" s="989"/>
      <c r="T109" s="989"/>
      <c r="U109" s="989"/>
      <c r="V109" s="989"/>
      <c r="W109" s="989"/>
      <c r="X109" s="989"/>
      <c r="Y109" s="989"/>
      <c r="Z109" s="990"/>
      <c r="AA109" s="991" t="s">
        <v>435</v>
      </c>
      <c r="AB109" s="989"/>
      <c r="AC109" s="989"/>
      <c r="AD109" s="989"/>
      <c r="AE109" s="990"/>
      <c r="AF109" s="991" t="s">
        <v>436</v>
      </c>
      <c r="AG109" s="989"/>
      <c r="AH109" s="989"/>
      <c r="AI109" s="989"/>
      <c r="AJ109" s="990"/>
      <c r="AK109" s="991" t="s">
        <v>304</v>
      </c>
      <c r="AL109" s="989"/>
      <c r="AM109" s="989"/>
      <c r="AN109" s="989"/>
      <c r="AO109" s="990"/>
      <c r="AP109" s="991" t="s">
        <v>437</v>
      </c>
      <c r="AQ109" s="989"/>
      <c r="AR109" s="989"/>
      <c r="AS109" s="989"/>
      <c r="AT109" s="1020"/>
      <c r="AU109" s="988" t="s">
        <v>434</v>
      </c>
      <c r="AV109" s="989"/>
      <c r="AW109" s="989"/>
      <c r="AX109" s="989"/>
      <c r="AY109" s="989"/>
      <c r="AZ109" s="989"/>
      <c r="BA109" s="989"/>
      <c r="BB109" s="989"/>
      <c r="BC109" s="989"/>
      <c r="BD109" s="989"/>
      <c r="BE109" s="989"/>
      <c r="BF109" s="989"/>
      <c r="BG109" s="989"/>
      <c r="BH109" s="989"/>
      <c r="BI109" s="989"/>
      <c r="BJ109" s="989"/>
      <c r="BK109" s="989"/>
      <c r="BL109" s="989"/>
      <c r="BM109" s="989"/>
      <c r="BN109" s="989"/>
      <c r="BO109" s="989"/>
      <c r="BP109" s="990"/>
      <c r="BQ109" s="991" t="s">
        <v>435</v>
      </c>
      <c r="BR109" s="989"/>
      <c r="BS109" s="989"/>
      <c r="BT109" s="989"/>
      <c r="BU109" s="990"/>
      <c r="BV109" s="991" t="s">
        <v>436</v>
      </c>
      <c r="BW109" s="989"/>
      <c r="BX109" s="989"/>
      <c r="BY109" s="989"/>
      <c r="BZ109" s="990"/>
      <c r="CA109" s="991" t="s">
        <v>304</v>
      </c>
      <c r="CB109" s="989"/>
      <c r="CC109" s="989"/>
      <c r="CD109" s="989"/>
      <c r="CE109" s="990"/>
      <c r="CF109" s="1027" t="s">
        <v>437</v>
      </c>
      <c r="CG109" s="1027"/>
      <c r="CH109" s="1027"/>
      <c r="CI109" s="1027"/>
      <c r="CJ109" s="1027"/>
      <c r="CK109" s="991" t="s">
        <v>438</v>
      </c>
      <c r="CL109" s="989"/>
      <c r="CM109" s="989"/>
      <c r="CN109" s="989"/>
      <c r="CO109" s="989"/>
      <c r="CP109" s="989"/>
      <c r="CQ109" s="989"/>
      <c r="CR109" s="989"/>
      <c r="CS109" s="989"/>
      <c r="CT109" s="989"/>
      <c r="CU109" s="989"/>
      <c r="CV109" s="989"/>
      <c r="CW109" s="989"/>
      <c r="CX109" s="989"/>
      <c r="CY109" s="989"/>
      <c r="CZ109" s="989"/>
      <c r="DA109" s="989"/>
      <c r="DB109" s="989"/>
      <c r="DC109" s="989"/>
      <c r="DD109" s="989"/>
      <c r="DE109" s="989"/>
      <c r="DF109" s="990"/>
      <c r="DG109" s="991" t="s">
        <v>435</v>
      </c>
      <c r="DH109" s="989"/>
      <c r="DI109" s="989"/>
      <c r="DJ109" s="989"/>
      <c r="DK109" s="990"/>
      <c r="DL109" s="991" t="s">
        <v>436</v>
      </c>
      <c r="DM109" s="989"/>
      <c r="DN109" s="989"/>
      <c r="DO109" s="989"/>
      <c r="DP109" s="990"/>
      <c r="DQ109" s="991" t="s">
        <v>304</v>
      </c>
      <c r="DR109" s="989"/>
      <c r="DS109" s="989"/>
      <c r="DT109" s="989"/>
      <c r="DU109" s="990"/>
      <c r="DV109" s="991" t="s">
        <v>437</v>
      </c>
      <c r="DW109" s="989"/>
      <c r="DX109" s="989"/>
      <c r="DY109" s="989"/>
      <c r="DZ109" s="1020"/>
    </row>
    <row r="110" spans="1:131" s="248" customFormat="1" ht="26.25" customHeight="1" x14ac:dyDescent="0.15">
      <c r="A110" s="891" t="s">
        <v>439</v>
      </c>
      <c r="B110" s="892"/>
      <c r="C110" s="892"/>
      <c r="D110" s="892"/>
      <c r="E110" s="892"/>
      <c r="F110" s="892"/>
      <c r="G110" s="892"/>
      <c r="H110" s="892"/>
      <c r="I110" s="892"/>
      <c r="J110" s="892"/>
      <c r="K110" s="892"/>
      <c r="L110" s="892"/>
      <c r="M110" s="892"/>
      <c r="N110" s="892"/>
      <c r="O110" s="892"/>
      <c r="P110" s="892"/>
      <c r="Q110" s="892"/>
      <c r="R110" s="892"/>
      <c r="S110" s="892"/>
      <c r="T110" s="892"/>
      <c r="U110" s="892"/>
      <c r="V110" s="892"/>
      <c r="W110" s="892"/>
      <c r="X110" s="892"/>
      <c r="Y110" s="892"/>
      <c r="Z110" s="893"/>
      <c r="AA110" s="981">
        <v>1131821</v>
      </c>
      <c r="AB110" s="982"/>
      <c r="AC110" s="982"/>
      <c r="AD110" s="982"/>
      <c r="AE110" s="983"/>
      <c r="AF110" s="984">
        <v>1394815</v>
      </c>
      <c r="AG110" s="982"/>
      <c r="AH110" s="982"/>
      <c r="AI110" s="982"/>
      <c r="AJ110" s="983"/>
      <c r="AK110" s="984">
        <v>1528229</v>
      </c>
      <c r="AL110" s="982"/>
      <c r="AM110" s="982"/>
      <c r="AN110" s="982"/>
      <c r="AO110" s="983"/>
      <c r="AP110" s="985">
        <v>23.1</v>
      </c>
      <c r="AQ110" s="986"/>
      <c r="AR110" s="986"/>
      <c r="AS110" s="986"/>
      <c r="AT110" s="987"/>
      <c r="AU110" s="1021" t="s">
        <v>73</v>
      </c>
      <c r="AV110" s="1022"/>
      <c r="AW110" s="1022"/>
      <c r="AX110" s="1022"/>
      <c r="AY110" s="1022"/>
      <c r="AZ110" s="947" t="s">
        <v>440</v>
      </c>
      <c r="BA110" s="892"/>
      <c r="BB110" s="892"/>
      <c r="BC110" s="892"/>
      <c r="BD110" s="892"/>
      <c r="BE110" s="892"/>
      <c r="BF110" s="892"/>
      <c r="BG110" s="892"/>
      <c r="BH110" s="892"/>
      <c r="BI110" s="892"/>
      <c r="BJ110" s="892"/>
      <c r="BK110" s="892"/>
      <c r="BL110" s="892"/>
      <c r="BM110" s="892"/>
      <c r="BN110" s="892"/>
      <c r="BO110" s="892"/>
      <c r="BP110" s="893"/>
      <c r="BQ110" s="948">
        <v>12565517</v>
      </c>
      <c r="BR110" s="929"/>
      <c r="BS110" s="929"/>
      <c r="BT110" s="929"/>
      <c r="BU110" s="929"/>
      <c r="BV110" s="929">
        <v>13084657</v>
      </c>
      <c r="BW110" s="929"/>
      <c r="BX110" s="929"/>
      <c r="BY110" s="929"/>
      <c r="BZ110" s="929"/>
      <c r="CA110" s="929">
        <v>13325751</v>
      </c>
      <c r="CB110" s="929"/>
      <c r="CC110" s="929"/>
      <c r="CD110" s="929"/>
      <c r="CE110" s="929"/>
      <c r="CF110" s="953">
        <v>201</v>
      </c>
      <c r="CG110" s="954"/>
      <c r="CH110" s="954"/>
      <c r="CI110" s="954"/>
      <c r="CJ110" s="954"/>
      <c r="CK110" s="1017" t="s">
        <v>441</v>
      </c>
      <c r="CL110" s="903"/>
      <c r="CM110" s="978" t="s">
        <v>442</v>
      </c>
      <c r="CN110" s="979"/>
      <c r="CO110" s="979"/>
      <c r="CP110" s="979"/>
      <c r="CQ110" s="979"/>
      <c r="CR110" s="979"/>
      <c r="CS110" s="979"/>
      <c r="CT110" s="979"/>
      <c r="CU110" s="979"/>
      <c r="CV110" s="979"/>
      <c r="CW110" s="979"/>
      <c r="CX110" s="979"/>
      <c r="CY110" s="979"/>
      <c r="CZ110" s="979"/>
      <c r="DA110" s="979"/>
      <c r="DB110" s="979"/>
      <c r="DC110" s="979"/>
      <c r="DD110" s="979"/>
      <c r="DE110" s="979"/>
      <c r="DF110" s="980"/>
      <c r="DG110" s="948" t="s">
        <v>129</v>
      </c>
      <c r="DH110" s="929"/>
      <c r="DI110" s="929"/>
      <c r="DJ110" s="929"/>
      <c r="DK110" s="929"/>
      <c r="DL110" s="929" t="s">
        <v>129</v>
      </c>
      <c r="DM110" s="929"/>
      <c r="DN110" s="929"/>
      <c r="DO110" s="929"/>
      <c r="DP110" s="929"/>
      <c r="DQ110" s="929" t="s">
        <v>443</v>
      </c>
      <c r="DR110" s="929"/>
      <c r="DS110" s="929"/>
      <c r="DT110" s="929"/>
      <c r="DU110" s="929"/>
      <c r="DV110" s="930" t="s">
        <v>444</v>
      </c>
      <c r="DW110" s="930"/>
      <c r="DX110" s="930"/>
      <c r="DY110" s="930"/>
      <c r="DZ110" s="931"/>
    </row>
    <row r="111" spans="1:131" s="248" customFormat="1" ht="26.25" customHeight="1" x14ac:dyDescent="0.15">
      <c r="A111" s="858" t="s">
        <v>445</v>
      </c>
      <c r="B111" s="859"/>
      <c r="C111" s="859"/>
      <c r="D111" s="859"/>
      <c r="E111" s="859"/>
      <c r="F111" s="859"/>
      <c r="G111" s="859"/>
      <c r="H111" s="859"/>
      <c r="I111" s="859"/>
      <c r="J111" s="859"/>
      <c r="K111" s="859"/>
      <c r="L111" s="859"/>
      <c r="M111" s="859"/>
      <c r="N111" s="859"/>
      <c r="O111" s="859"/>
      <c r="P111" s="859"/>
      <c r="Q111" s="859"/>
      <c r="R111" s="859"/>
      <c r="S111" s="859"/>
      <c r="T111" s="859"/>
      <c r="U111" s="859"/>
      <c r="V111" s="859"/>
      <c r="W111" s="859"/>
      <c r="X111" s="859"/>
      <c r="Y111" s="859"/>
      <c r="Z111" s="1016"/>
      <c r="AA111" s="1009" t="s">
        <v>443</v>
      </c>
      <c r="AB111" s="1010"/>
      <c r="AC111" s="1010"/>
      <c r="AD111" s="1010"/>
      <c r="AE111" s="1011"/>
      <c r="AF111" s="1012" t="s">
        <v>443</v>
      </c>
      <c r="AG111" s="1010"/>
      <c r="AH111" s="1010"/>
      <c r="AI111" s="1010"/>
      <c r="AJ111" s="1011"/>
      <c r="AK111" s="1012" t="s">
        <v>129</v>
      </c>
      <c r="AL111" s="1010"/>
      <c r="AM111" s="1010"/>
      <c r="AN111" s="1010"/>
      <c r="AO111" s="1011"/>
      <c r="AP111" s="1013" t="s">
        <v>129</v>
      </c>
      <c r="AQ111" s="1014"/>
      <c r="AR111" s="1014"/>
      <c r="AS111" s="1014"/>
      <c r="AT111" s="1015"/>
      <c r="AU111" s="1023"/>
      <c r="AV111" s="1024"/>
      <c r="AW111" s="1024"/>
      <c r="AX111" s="1024"/>
      <c r="AY111" s="1024"/>
      <c r="AZ111" s="899" t="s">
        <v>446</v>
      </c>
      <c r="BA111" s="834"/>
      <c r="BB111" s="834"/>
      <c r="BC111" s="834"/>
      <c r="BD111" s="834"/>
      <c r="BE111" s="834"/>
      <c r="BF111" s="834"/>
      <c r="BG111" s="834"/>
      <c r="BH111" s="834"/>
      <c r="BI111" s="834"/>
      <c r="BJ111" s="834"/>
      <c r="BK111" s="834"/>
      <c r="BL111" s="834"/>
      <c r="BM111" s="834"/>
      <c r="BN111" s="834"/>
      <c r="BO111" s="834"/>
      <c r="BP111" s="835"/>
      <c r="BQ111" s="900">
        <v>747958</v>
      </c>
      <c r="BR111" s="901"/>
      <c r="BS111" s="901"/>
      <c r="BT111" s="901"/>
      <c r="BU111" s="901"/>
      <c r="BV111" s="901">
        <v>657520</v>
      </c>
      <c r="BW111" s="901"/>
      <c r="BX111" s="901"/>
      <c r="BY111" s="901"/>
      <c r="BZ111" s="901"/>
      <c r="CA111" s="901">
        <v>573520</v>
      </c>
      <c r="CB111" s="901"/>
      <c r="CC111" s="901"/>
      <c r="CD111" s="901"/>
      <c r="CE111" s="901"/>
      <c r="CF111" s="962">
        <v>8.6999999999999993</v>
      </c>
      <c r="CG111" s="963"/>
      <c r="CH111" s="963"/>
      <c r="CI111" s="963"/>
      <c r="CJ111" s="963"/>
      <c r="CK111" s="1018"/>
      <c r="CL111" s="905"/>
      <c r="CM111" s="908" t="s">
        <v>447</v>
      </c>
      <c r="CN111" s="909"/>
      <c r="CO111" s="909"/>
      <c r="CP111" s="909"/>
      <c r="CQ111" s="909"/>
      <c r="CR111" s="909"/>
      <c r="CS111" s="909"/>
      <c r="CT111" s="909"/>
      <c r="CU111" s="909"/>
      <c r="CV111" s="909"/>
      <c r="CW111" s="909"/>
      <c r="CX111" s="909"/>
      <c r="CY111" s="909"/>
      <c r="CZ111" s="909"/>
      <c r="DA111" s="909"/>
      <c r="DB111" s="909"/>
      <c r="DC111" s="909"/>
      <c r="DD111" s="909"/>
      <c r="DE111" s="909"/>
      <c r="DF111" s="910"/>
      <c r="DG111" s="900" t="s">
        <v>129</v>
      </c>
      <c r="DH111" s="901"/>
      <c r="DI111" s="901"/>
      <c r="DJ111" s="901"/>
      <c r="DK111" s="901"/>
      <c r="DL111" s="901" t="s">
        <v>443</v>
      </c>
      <c r="DM111" s="901"/>
      <c r="DN111" s="901"/>
      <c r="DO111" s="901"/>
      <c r="DP111" s="901"/>
      <c r="DQ111" s="901" t="s">
        <v>129</v>
      </c>
      <c r="DR111" s="901"/>
      <c r="DS111" s="901"/>
      <c r="DT111" s="901"/>
      <c r="DU111" s="901"/>
      <c r="DV111" s="878" t="s">
        <v>443</v>
      </c>
      <c r="DW111" s="878"/>
      <c r="DX111" s="878"/>
      <c r="DY111" s="878"/>
      <c r="DZ111" s="879"/>
    </row>
    <row r="112" spans="1:131" s="248" customFormat="1" ht="26.25" customHeight="1" x14ac:dyDescent="0.15">
      <c r="A112" s="1003" t="s">
        <v>448</v>
      </c>
      <c r="B112" s="1004"/>
      <c r="C112" s="834" t="s">
        <v>449</v>
      </c>
      <c r="D112" s="834"/>
      <c r="E112" s="834"/>
      <c r="F112" s="834"/>
      <c r="G112" s="834"/>
      <c r="H112" s="834"/>
      <c r="I112" s="834"/>
      <c r="J112" s="834"/>
      <c r="K112" s="834"/>
      <c r="L112" s="834"/>
      <c r="M112" s="834"/>
      <c r="N112" s="834"/>
      <c r="O112" s="834"/>
      <c r="P112" s="834"/>
      <c r="Q112" s="834"/>
      <c r="R112" s="834"/>
      <c r="S112" s="834"/>
      <c r="T112" s="834"/>
      <c r="U112" s="834"/>
      <c r="V112" s="834"/>
      <c r="W112" s="834"/>
      <c r="X112" s="834"/>
      <c r="Y112" s="834"/>
      <c r="Z112" s="835"/>
      <c r="AA112" s="863" t="s">
        <v>129</v>
      </c>
      <c r="AB112" s="864"/>
      <c r="AC112" s="864"/>
      <c r="AD112" s="864"/>
      <c r="AE112" s="865"/>
      <c r="AF112" s="866" t="s">
        <v>129</v>
      </c>
      <c r="AG112" s="864"/>
      <c r="AH112" s="864"/>
      <c r="AI112" s="864"/>
      <c r="AJ112" s="865"/>
      <c r="AK112" s="866" t="s">
        <v>129</v>
      </c>
      <c r="AL112" s="864"/>
      <c r="AM112" s="864"/>
      <c r="AN112" s="864"/>
      <c r="AO112" s="865"/>
      <c r="AP112" s="911" t="s">
        <v>129</v>
      </c>
      <c r="AQ112" s="912"/>
      <c r="AR112" s="912"/>
      <c r="AS112" s="912"/>
      <c r="AT112" s="913"/>
      <c r="AU112" s="1023"/>
      <c r="AV112" s="1024"/>
      <c r="AW112" s="1024"/>
      <c r="AX112" s="1024"/>
      <c r="AY112" s="1024"/>
      <c r="AZ112" s="899" t="s">
        <v>450</v>
      </c>
      <c r="BA112" s="834"/>
      <c r="BB112" s="834"/>
      <c r="BC112" s="834"/>
      <c r="BD112" s="834"/>
      <c r="BE112" s="834"/>
      <c r="BF112" s="834"/>
      <c r="BG112" s="834"/>
      <c r="BH112" s="834"/>
      <c r="BI112" s="834"/>
      <c r="BJ112" s="834"/>
      <c r="BK112" s="834"/>
      <c r="BL112" s="834"/>
      <c r="BM112" s="834"/>
      <c r="BN112" s="834"/>
      <c r="BO112" s="834"/>
      <c r="BP112" s="835"/>
      <c r="BQ112" s="900">
        <v>7758935</v>
      </c>
      <c r="BR112" s="901"/>
      <c r="BS112" s="901"/>
      <c r="BT112" s="901"/>
      <c r="BU112" s="901"/>
      <c r="BV112" s="901">
        <v>7399269</v>
      </c>
      <c r="BW112" s="901"/>
      <c r="BX112" s="901"/>
      <c r="BY112" s="901"/>
      <c r="BZ112" s="901"/>
      <c r="CA112" s="901">
        <v>6996078</v>
      </c>
      <c r="CB112" s="901"/>
      <c r="CC112" s="901"/>
      <c r="CD112" s="901"/>
      <c r="CE112" s="901"/>
      <c r="CF112" s="962">
        <v>105.5</v>
      </c>
      <c r="CG112" s="963"/>
      <c r="CH112" s="963"/>
      <c r="CI112" s="963"/>
      <c r="CJ112" s="963"/>
      <c r="CK112" s="1018"/>
      <c r="CL112" s="905"/>
      <c r="CM112" s="908" t="s">
        <v>451</v>
      </c>
      <c r="CN112" s="909"/>
      <c r="CO112" s="909"/>
      <c r="CP112" s="909"/>
      <c r="CQ112" s="909"/>
      <c r="CR112" s="909"/>
      <c r="CS112" s="909"/>
      <c r="CT112" s="909"/>
      <c r="CU112" s="909"/>
      <c r="CV112" s="909"/>
      <c r="CW112" s="909"/>
      <c r="CX112" s="909"/>
      <c r="CY112" s="909"/>
      <c r="CZ112" s="909"/>
      <c r="DA112" s="909"/>
      <c r="DB112" s="909"/>
      <c r="DC112" s="909"/>
      <c r="DD112" s="909"/>
      <c r="DE112" s="909"/>
      <c r="DF112" s="910"/>
      <c r="DG112" s="900" t="s">
        <v>129</v>
      </c>
      <c r="DH112" s="901"/>
      <c r="DI112" s="901"/>
      <c r="DJ112" s="901"/>
      <c r="DK112" s="901"/>
      <c r="DL112" s="901" t="s">
        <v>129</v>
      </c>
      <c r="DM112" s="901"/>
      <c r="DN112" s="901"/>
      <c r="DO112" s="901"/>
      <c r="DP112" s="901"/>
      <c r="DQ112" s="901" t="s">
        <v>129</v>
      </c>
      <c r="DR112" s="901"/>
      <c r="DS112" s="901"/>
      <c r="DT112" s="901"/>
      <c r="DU112" s="901"/>
      <c r="DV112" s="878" t="s">
        <v>443</v>
      </c>
      <c r="DW112" s="878"/>
      <c r="DX112" s="878"/>
      <c r="DY112" s="878"/>
      <c r="DZ112" s="879"/>
    </row>
    <row r="113" spans="1:130" s="248" customFormat="1" ht="26.25" customHeight="1" x14ac:dyDescent="0.15">
      <c r="A113" s="1005"/>
      <c r="B113" s="1006"/>
      <c r="C113" s="834" t="s">
        <v>452</v>
      </c>
      <c r="D113" s="834"/>
      <c r="E113" s="834"/>
      <c r="F113" s="834"/>
      <c r="G113" s="834"/>
      <c r="H113" s="834"/>
      <c r="I113" s="834"/>
      <c r="J113" s="834"/>
      <c r="K113" s="834"/>
      <c r="L113" s="834"/>
      <c r="M113" s="834"/>
      <c r="N113" s="834"/>
      <c r="O113" s="834"/>
      <c r="P113" s="834"/>
      <c r="Q113" s="834"/>
      <c r="R113" s="834"/>
      <c r="S113" s="834"/>
      <c r="T113" s="834"/>
      <c r="U113" s="834"/>
      <c r="V113" s="834"/>
      <c r="W113" s="834"/>
      <c r="X113" s="834"/>
      <c r="Y113" s="834"/>
      <c r="Z113" s="835"/>
      <c r="AA113" s="1009">
        <v>931637</v>
      </c>
      <c r="AB113" s="1010"/>
      <c r="AC113" s="1010"/>
      <c r="AD113" s="1010"/>
      <c r="AE113" s="1011"/>
      <c r="AF113" s="1012">
        <v>851213</v>
      </c>
      <c r="AG113" s="1010"/>
      <c r="AH113" s="1010"/>
      <c r="AI113" s="1010"/>
      <c r="AJ113" s="1011"/>
      <c r="AK113" s="1012">
        <v>811111</v>
      </c>
      <c r="AL113" s="1010"/>
      <c r="AM113" s="1010"/>
      <c r="AN113" s="1010"/>
      <c r="AO113" s="1011"/>
      <c r="AP113" s="1013">
        <v>12.2</v>
      </c>
      <c r="AQ113" s="1014"/>
      <c r="AR113" s="1014"/>
      <c r="AS113" s="1014"/>
      <c r="AT113" s="1015"/>
      <c r="AU113" s="1023"/>
      <c r="AV113" s="1024"/>
      <c r="AW113" s="1024"/>
      <c r="AX113" s="1024"/>
      <c r="AY113" s="1024"/>
      <c r="AZ113" s="899" t="s">
        <v>453</v>
      </c>
      <c r="BA113" s="834"/>
      <c r="BB113" s="834"/>
      <c r="BC113" s="834"/>
      <c r="BD113" s="834"/>
      <c r="BE113" s="834"/>
      <c r="BF113" s="834"/>
      <c r="BG113" s="834"/>
      <c r="BH113" s="834"/>
      <c r="BI113" s="834"/>
      <c r="BJ113" s="834"/>
      <c r="BK113" s="834"/>
      <c r="BL113" s="834"/>
      <c r="BM113" s="834"/>
      <c r="BN113" s="834"/>
      <c r="BO113" s="834"/>
      <c r="BP113" s="835"/>
      <c r="BQ113" s="900">
        <v>1187626</v>
      </c>
      <c r="BR113" s="901"/>
      <c r="BS113" s="901"/>
      <c r="BT113" s="901"/>
      <c r="BU113" s="901"/>
      <c r="BV113" s="901">
        <v>986839</v>
      </c>
      <c r="BW113" s="901"/>
      <c r="BX113" s="901"/>
      <c r="BY113" s="901"/>
      <c r="BZ113" s="901"/>
      <c r="CA113" s="901">
        <v>797111</v>
      </c>
      <c r="CB113" s="901"/>
      <c r="CC113" s="901"/>
      <c r="CD113" s="901"/>
      <c r="CE113" s="901"/>
      <c r="CF113" s="962">
        <v>12</v>
      </c>
      <c r="CG113" s="963"/>
      <c r="CH113" s="963"/>
      <c r="CI113" s="963"/>
      <c r="CJ113" s="963"/>
      <c r="CK113" s="1018"/>
      <c r="CL113" s="905"/>
      <c r="CM113" s="908" t="s">
        <v>454</v>
      </c>
      <c r="CN113" s="909"/>
      <c r="CO113" s="909"/>
      <c r="CP113" s="909"/>
      <c r="CQ113" s="909"/>
      <c r="CR113" s="909"/>
      <c r="CS113" s="909"/>
      <c r="CT113" s="909"/>
      <c r="CU113" s="909"/>
      <c r="CV113" s="909"/>
      <c r="CW113" s="909"/>
      <c r="CX113" s="909"/>
      <c r="CY113" s="909"/>
      <c r="CZ113" s="909"/>
      <c r="DA113" s="909"/>
      <c r="DB113" s="909"/>
      <c r="DC113" s="909"/>
      <c r="DD113" s="909"/>
      <c r="DE113" s="909"/>
      <c r="DF113" s="910"/>
      <c r="DG113" s="863" t="s">
        <v>129</v>
      </c>
      <c r="DH113" s="864"/>
      <c r="DI113" s="864"/>
      <c r="DJ113" s="864"/>
      <c r="DK113" s="865"/>
      <c r="DL113" s="866" t="s">
        <v>455</v>
      </c>
      <c r="DM113" s="864"/>
      <c r="DN113" s="864"/>
      <c r="DO113" s="864"/>
      <c r="DP113" s="865"/>
      <c r="DQ113" s="866" t="s">
        <v>129</v>
      </c>
      <c r="DR113" s="864"/>
      <c r="DS113" s="864"/>
      <c r="DT113" s="864"/>
      <c r="DU113" s="865"/>
      <c r="DV113" s="911" t="s">
        <v>129</v>
      </c>
      <c r="DW113" s="912"/>
      <c r="DX113" s="912"/>
      <c r="DY113" s="912"/>
      <c r="DZ113" s="913"/>
    </row>
    <row r="114" spans="1:130" s="248" customFormat="1" ht="26.25" customHeight="1" x14ac:dyDescent="0.15">
      <c r="A114" s="1005"/>
      <c r="B114" s="1006"/>
      <c r="C114" s="834" t="s">
        <v>456</v>
      </c>
      <c r="D114" s="834"/>
      <c r="E114" s="834"/>
      <c r="F114" s="834"/>
      <c r="G114" s="834"/>
      <c r="H114" s="834"/>
      <c r="I114" s="834"/>
      <c r="J114" s="834"/>
      <c r="K114" s="834"/>
      <c r="L114" s="834"/>
      <c r="M114" s="834"/>
      <c r="N114" s="834"/>
      <c r="O114" s="834"/>
      <c r="P114" s="834"/>
      <c r="Q114" s="834"/>
      <c r="R114" s="834"/>
      <c r="S114" s="834"/>
      <c r="T114" s="834"/>
      <c r="U114" s="834"/>
      <c r="V114" s="834"/>
      <c r="W114" s="834"/>
      <c r="X114" s="834"/>
      <c r="Y114" s="834"/>
      <c r="Z114" s="835"/>
      <c r="AA114" s="863">
        <v>199764</v>
      </c>
      <c r="AB114" s="864"/>
      <c r="AC114" s="864"/>
      <c r="AD114" s="864"/>
      <c r="AE114" s="865"/>
      <c r="AF114" s="866">
        <v>202263</v>
      </c>
      <c r="AG114" s="864"/>
      <c r="AH114" s="864"/>
      <c r="AI114" s="864"/>
      <c r="AJ114" s="865"/>
      <c r="AK114" s="866">
        <v>187362</v>
      </c>
      <c r="AL114" s="864"/>
      <c r="AM114" s="864"/>
      <c r="AN114" s="864"/>
      <c r="AO114" s="865"/>
      <c r="AP114" s="911">
        <v>2.8</v>
      </c>
      <c r="AQ114" s="912"/>
      <c r="AR114" s="912"/>
      <c r="AS114" s="912"/>
      <c r="AT114" s="913"/>
      <c r="AU114" s="1023"/>
      <c r="AV114" s="1024"/>
      <c r="AW114" s="1024"/>
      <c r="AX114" s="1024"/>
      <c r="AY114" s="1024"/>
      <c r="AZ114" s="899" t="s">
        <v>457</v>
      </c>
      <c r="BA114" s="834"/>
      <c r="BB114" s="834"/>
      <c r="BC114" s="834"/>
      <c r="BD114" s="834"/>
      <c r="BE114" s="834"/>
      <c r="BF114" s="834"/>
      <c r="BG114" s="834"/>
      <c r="BH114" s="834"/>
      <c r="BI114" s="834"/>
      <c r="BJ114" s="834"/>
      <c r="BK114" s="834"/>
      <c r="BL114" s="834"/>
      <c r="BM114" s="834"/>
      <c r="BN114" s="834"/>
      <c r="BO114" s="834"/>
      <c r="BP114" s="835"/>
      <c r="BQ114" s="900">
        <v>1962950</v>
      </c>
      <c r="BR114" s="901"/>
      <c r="BS114" s="901"/>
      <c r="BT114" s="901"/>
      <c r="BU114" s="901"/>
      <c r="BV114" s="901">
        <v>1987204</v>
      </c>
      <c r="BW114" s="901"/>
      <c r="BX114" s="901"/>
      <c r="BY114" s="901"/>
      <c r="BZ114" s="901"/>
      <c r="CA114" s="901">
        <v>1925878</v>
      </c>
      <c r="CB114" s="901"/>
      <c r="CC114" s="901"/>
      <c r="CD114" s="901"/>
      <c r="CE114" s="901"/>
      <c r="CF114" s="962">
        <v>29</v>
      </c>
      <c r="CG114" s="963"/>
      <c r="CH114" s="963"/>
      <c r="CI114" s="963"/>
      <c r="CJ114" s="963"/>
      <c r="CK114" s="1018"/>
      <c r="CL114" s="905"/>
      <c r="CM114" s="908" t="s">
        <v>458</v>
      </c>
      <c r="CN114" s="909"/>
      <c r="CO114" s="909"/>
      <c r="CP114" s="909"/>
      <c r="CQ114" s="909"/>
      <c r="CR114" s="909"/>
      <c r="CS114" s="909"/>
      <c r="CT114" s="909"/>
      <c r="CU114" s="909"/>
      <c r="CV114" s="909"/>
      <c r="CW114" s="909"/>
      <c r="CX114" s="909"/>
      <c r="CY114" s="909"/>
      <c r="CZ114" s="909"/>
      <c r="DA114" s="909"/>
      <c r="DB114" s="909"/>
      <c r="DC114" s="909"/>
      <c r="DD114" s="909"/>
      <c r="DE114" s="909"/>
      <c r="DF114" s="910"/>
      <c r="DG114" s="863" t="s">
        <v>129</v>
      </c>
      <c r="DH114" s="864"/>
      <c r="DI114" s="864"/>
      <c r="DJ114" s="864"/>
      <c r="DK114" s="865"/>
      <c r="DL114" s="866" t="s">
        <v>129</v>
      </c>
      <c r="DM114" s="864"/>
      <c r="DN114" s="864"/>
      <c r="DO114" s="864"/>
      <c r="DP114" s="865"/>
      <c r="DQ114" s="866" t="s">
        <v>443</v>
      </c>
      <c r="DR114" s="864"/>
      <c r="DS114" s="864"/>
      <c r="DT114" s="864"/>
      <c r="DU114" s="865"/>
      <c r="DV114" s="911" t="s">
        <v>129</v>
      </c>
      <c r="DW114" s="912"/>
      <c r="DX114" s="912"/>
      <c r="DY114" s="912"/>
      <c r="DZ114" s="913"/>
    </row>
    <row r="115" spans="1:130" s="248" customFormat="1" ht="26.25" customHeight="1" x14ac:dyDescent="0.15">
      <c r="A115" s="1005"/>
      <c r="B115" s="1006"/>
      <c r="C115" s="834" t="s">
        <v>459</v>
      </c>
      <c r="D115" s="834"/>
      <c r="E115" s="834"/>
      <c r="F115" s="834"/>
      <c r="G115" s="834"/>
      <c r="H115" s="834"/>
      <c r="I115" s="834"/>
      <c r="J115" s="834"/>
      <c r="K115" s="834"/>
      <c r="L115" s="834"/>
      <c r="M115" s="834"/>
      <c r="N115" s="834"/>
      <c r="O115" s="834"/>
      <c r="P115" s="834"/>
      <c r="Q115" s="834"/>
      <c r="R115" s="834"/>
      <c r="S115" s="834"/>
      <c r="T115" s="834"/>
      <c r="U115" s="834"/>
      <c r="V115" s="834"/>
      <c r="W115" s="834"/>
      <c r="X115" s="834"/>
      <c r="Y115" s="834"/>
      <c r="Z115" s="835"/>
      <c r="AA115" s="1009">
        <v>66</v>
      </c>
      <c r="AB115" s="1010"/>
      <c r="AC115" s="1010"/>
      <c r="AD115" s="1010"/>
      <c r="AE115" s="1011"/>
      <c r="AF115" s="1012">
        <v>20</v>
      </c>
      <c r="AG115" s="1010"/>
      <c r="AH115" s="1010"/>
      <c r="AI115" s="1010"/>
      <c r="AJ115" s="1011"/>
      <c r="AK115" s="1012" t="s">
        <v>129</v>
      </c>
      <c r="AL115" s="1010"/>
      <c r="AM115" s="1010"/>
      <c r="AN115" s="1010"/>
      <c r="AO115" s="1011"/>
      <c r="AP115" s="1013" t="s">
        <v>129</v>
      </c>
      <c r="AQ115" s="1014"/>
      <c r="AR115" s="1014"/>
      <c r="AS115" s="1014"/>
      <c r="AT115" s="1015"/>
      <c r="AU115" s="1023"/>
      <c r="AV115" s="1024"/>
      <c r="AW115" s="1024"/>
      <c r="AX115" s="1024"/>
      <c r="AY115" s="1024"/>
      <c r="AZ115" s="899" t="s">
        <v>460</v>
      </c>
      <c r="BA115" s="834"/>
      <c r="BB115" s="834"/>
      <c r="BC115" s="834"/>
      <c r="BD115" s="834"/>
      <c r="BE115" s="834"/>
      <c r="BF115" s="834"/>
      <c r="BG115" s="834"/>
      <c r="BH115" s="834"/>
      <c r="BI115" s="834"/>
      <c r="BJ115" s="834"/>
      <c r="BK115" s="834"/>
      <c r="BL115" s="834"/>
      <c r="BM115" s="834"/>
      <c r="BN115" s="834"/>
      <c r="BO115" s="834"/>
      <c r="BP115" s="835"/>
      <c r="BQ115" s="900" t="s">
        <v>129</v>
      </c>
      <c r="BR115" s="901"/>
      <c r="BS115" s="901"/>
      <c r="BT115" s="901"/>
      <c r="BU115" s="901"/>
      <c r="BV115" s="901" t="s">
        <v>129</v>
      </c>
      <c r="BW115" s="901"/>
      <c r="BX115" s="901"/>
      <c r="BY115" s="901"/>
      <c r="BZ115" s="901"/>
      <c r="CA115" s="901" t="s">
        <v>443</v>
      </c>
      <c r="CB115" s="901"/>
      <c r="CC115" s="901"/>
      <c r="CD115" s="901"/>
      <c r="CE115" s="901"/>
      <c r="CF115" s="962" t="s">
        <v>443</v>
      </c>
      <c r="CG115" s="963"/>
      <c r="CH115" s="963"/>
      <c r="CI115" s="963"/>
      <c r="CJ115" s="963"/>
      <c r="CK115" s="1018"/>
      <c r="CL115" s="905"/>
      <c r="CM115" s="899" t="s">
        <v>461</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835"/>
      <c r="DG115" s="863">
        <v>243958</v>
      </c>
      <c r="DH115" s="864"/>
      <c r="DI115" s="864"/>
      <c r="DJ115" s="864"/>
      <c r="DK115" s="865"/>
      <c r="DL115" s="866">
        <v>237520</v>
      </c>
      <c r="DM115" s="864"/>
      <c r="DN115" s="864"/>
      <c r="DO115" s="864"/>
      <c r="DP115" s="865"/>
      <c r="DQ115" s="866">
        <v>237520</v>
      </c>
      <c r="DR115" s="864"/>
      <c r="DS115" s="864"/>
      <c r="DT115" s="864"/>
      <c r="DU115" s="865"/>
      <c r="DV115" s="911">
        <v>3.6</v>
      </c>
      <c r="DW115" s="912"/>
      <c r="DX115" s="912"/>
      <c r="DY115" s="912"/>
      <c r="DZ115" s="913"/>
    </row>
    <row r="116" spans="1:130" s="248" customFormat="1" ht="26.25" customHeight="1" x14ac:dyDescent="0.15">
      <c r="A116" s="1007"/>
      <c r="B116" s="1008"/>
      <c r="C116" s="967" t="s">
        <v>462</v>
      </c>
      <c r="D116" s="967"/>
      <c r="E116" s="967"/>
      <c r="F116" s="967"/>
      <c r="G116" s="967"/>
      <c r="H116" s="967"/>
      <c r="I116" s="967"/>
      <c r="J116" s="967"/>
      <c r="K116" s="967"/>
      <c r="L116" s="967"/>
      <c r="M116" s="967"/>
      <c r="N116" s="967"/>
      <c r="O116" s="967"/>
      <c r="P116" s="967"/>
      <c r="Q116" s="967"/>
      <c r="R116" s="967"/>
      <c r="S116" s="967"/>
      <c r="T116" s="967"/>
      <c r="U116" s="967"/>
      <c r="V116" s="967"/>
      <c r="W116" s="967"/>
      <c r="X116" s="967"/>
      <c r="Y116" s="967"/>
      <c r="Z116" s="968"/>
      <c r="AA116" s="863" t="s">
        <v>443</v>
      </c>
      <c r="AB116" s="864"/>
      <c r="AC116" s="864"/>
      <c r="AD116" s="864"/>
      <c r="AE116" s="865"/>
      <c r="AF116" s="866" t="s">
        <v>443</v>
      </c>
      <c r="AG116" s="864"/>
      <c r="AH116" s="864"/>
      <c r="AI116" s="864"/>
      <c r="AJ116" s="865"/>
      <c r="AK116" s="866" t="s">
        <v>129</v>
      </c>
      <c r="AL116" s="864"/>
      <c r="AM116" s="864"/>
      <c r="AN116" s="864"/>
      <c r="AO116" s="865"/>
      <c r="AP116" s="911" t="s">
        <v>444</v>
      </c>
      <c r="AQ116" s="912"/>
      <c r="AR116" s="912"/>
      <c r="AS116" s="912"/>
      <c r="AT116" s="913"/>
      <c r="AU116" s="1023"/>
      <c r="AV116" s="1024"/>
      <c r="AW116" s="1024"/>
      <c r="AX116" s="1024"/>
      <c r="AY116" s="1024"/>
      <c r="AZ116" s="950" t="s">
        <v>463</v>
      </c>
      <c r="BA116" s="951"/>
      <c r="BB116" s="951"/>
      <c r="BC116" s="951"/>
      <c r="BD116" s="951"/>
      <c r="BE116" s="951"/>
      <c r="BF116" s="951"/>
      <c r="BG116" s="951"/>
      <c r="BH116" s="951"/>
      <c r="BI116" s="951"/>
      <c r="BJ116" s="951"/>
      <c r="BK116" s="951"/>
      <c r="BL116" s="951"/>
      <c r="BM116" s="951"/>
      <c r="BN116" s="951"/>
      <c r="BO116" s="951"/>
      <c r="BP116" s="952"/>
      <c r="BQ116" s="900" t="s">
        <v>129</v>
      </c>
      <c r="BR116" s="901"/>
      <c r="BS116" s="901"/>
      <c r="BT116" s="901"/>
      <c r="BU116" s="901"/>
      <c r="BV116" s="901" t="s">
        <v>129</v>
      </c>
      <c r="BW116" s="901"/>
      <c r="BX116" s="901"/>
      <c r="BY116" s="901"/>
      <c r="BZ116" s="901"/>
      <c r="CA116" s="901" t="s">
        <v>443</v>
      </c>
      <c r="CB116" s="901"/>
      <c r="CC116" s="901"/>
      <c r="CD116" s="901"/>
      <c r="CE116" s="901"/>
      <c r="CF116" s="962" t="s">
        <v>443</v>
      </c>
      <c r="CG116" s="963"/>
      <c r="CH116" s="963"/>
      <c r="CI116" s="963"/>
      <c r="CJ116" s="963"/>
      <c r="CK116" s="1018"/>
      <c r="CL116" s="905"/>
      <c r="CM116" s="908" t="s">
        <v>464</v>
      </c>
      <c r="CN116" s="909"/>
      <c r="CO116" s="909"/>
      <c r="CP116" s="909"/>
      <c r="CQ116" s="909"/>
      <c r="CR116" s="909"/>
      <c r="CS116" s="909"/>
      <c r="CT116" s="909"/>
      <c r="CU116" s="909"/>
      <c r="CV116" s="909"/>
      <c r="CW116" s="909"/>
      <c r="CX116" s="909"/>
      <c r="CY116" s="909"/>
      <c r="CZ116" s="909"/>
      <c r="DA116" s="909"/>
      <c r="DB116" s="909"/>
      <c r="DC116" s="909"/>
      <c r="DD116" s="909"/>
      <c r="DE116" s="909"/>
      <c r="DF116" s="910"/>
      <c r="DG116" s="863" t="s">
        <v>443</v>
      </c>
      <c r="DH116" s="864"/>
      <c r="DI116" s="864"/>
      <c r="DJ116" s="864"/>
      <c r="DK116" s="865"/>
      <c r="DL116" s="866" t="s">
        <v>129</v>
      </c>
      <c r="DM116" s="864"/>
      <c r="DN116" s="864"/>
      <c r="DO116" s="864"/>
      <c r="DP116" s="865"/>
      <c r="DQ116" s="866" t="s">
        <v>129</v>
      </c>
      <c r="DR116" s="864"/>
      <c r="DS116" s="864"/>
      <c r="DT116" s="864"/>
      <c r="DU116" s="865"/>
      <c r="DV116" s="911" t="s">
        <v>443</v>
      </c>
      <c r="DW116" s="912"/>
      <c r="DX116" s="912"/>
      <c r="DY116" s="912"/>
      <c r="DZ116" s="913"/>
    </row>
    <row r="117" spans="1:130" s="248" customFormat="1" ht="26.25" customHeight="1" x14ac:dyDescent="0.15">
      <c r="A117" s="988" t="s">
        <v>185</v>
      </c>
      <c r="B117" s="989"/>
      <c r="C117" s="989"/>
      <c r="D117" s="989"/>
      <c r="E117" s="989"/>
      <c r="F117" s="989"/>
      <c r="G117" s="989"/>
      <c r="H117" s="989"/>
      <c r="I117" s="989"/>
      <c r="J117" s="989"/>
      <c r="K117" s="989"/>
      <c r="L117" s="989"/>
      <c r="M117" s="989"/>
      <c r="N117" s="989"/>
      <c r="O117" s="989"/>
      <c r="P117" s="989"/>
      <c r="Q117" s="989"/>
      <c r="R117" s="989"/>
      <c r="S117" s="989"/>
      <c r="T117" s="989"/>
      <c r="U117" s="989"/>
      <c r="V117" s="989"/>
      <c r="W117" s="989"/>
      <c r="X117" s="989"/>
      <c r="Y117" s="964" t="s">
        <v>465</v>
      </c>
      <c r="Z117" s="990"/>
      <c r="AA117" s="995">
        <v>2263288</v>
      </c>
      <c r="AB117" s="996"/>
      <c r="AC117" s="996"/>
      <c r="AD117" s="996"/>
      <c r="AE117" s="997"/>
      <c r="AF117" s="998">
        <v>2448311</v>
      </c>
      <c r="AG117" s="996"/>
      <c r="AH117" s="996"/>
      <c r="AI117" s="996"/>
      <c r="AJ117" s="997"/>
      <c r="AK117" s="998">
        <v>2526702</v>
      </c>
      <c r="AL117" s="996"/>
      <c r="AM117" s="996"/>
      <c r="AN117" s="996"/>
      <c r="AO117" s="997"/>
      <c r="AP117" s="999"/>
      <c r="AQ117" s="1000"/>
      <c r="AR117" s="1000"/>
      <c r="AS117" s="1000"/>
      <c r="AT117" s="1001"/>
      <c r="AU117" s="1023"/>
      <c r="AV117" s="1024"/>
      <c r="AW117" s="1024"/>
      <c r="AX117" s="1024"/>
      <c r="AY117" s="1024"/>
      <c r="AZ117" s="950" t="s">
        <v>466</v>
      </c>
      <c r="BA117" s="951"/>
      <c r="BB117" s="951"/>
      <c r="BC117" s="951"/>
      <c r="BD117" s="951"/>
      <c r="BE117" s="951"/>
      <c r="BF117" s="951"/>
      <c r="BG117" s="951"/>
      <c r="BH117" s="951"/>
      <c r="BI117" s="951"/>
      <c r="BJ117" s="951"/>
      <c r="BK117" s="951"/>
      <c r="BL117" s="951"/>
      <c r="BM117" s="951"/>
      <c r="BN117" s="951"/>
      <c r="BO117" s="951"/>
      <c r="BP117" s="952"/>
      <c r="BQ117" s="900" t="s">
        <v>129</v>
      </c>
      <c r="BR117" s="901"/>
      <c r="BS117" s="901"/>
      <c r="BT117" s="901"/>
      <c r="BU117" s="901"/>
      <c r="BV117" s="901" t="s">
        <v>443</v>
      </c>
      <c r="BW117" s="901"/>
      <c r="BX117" s="901"/>
      <c r="BY117" s="901"/>
      <c r="BZ117" s="901"/>
      <c r="CA117" s="901" t="s">
        <v>129</v>
      </c>
      <c r="CB117" s="901"/>
      <c r="CC117" s="901"/>
      <c r="CD117" s="901"/>
      <c r="CE117" s="901"/>
      <c r="CF117" s="962" t="s">
        <v>129</v>
      </c>
      <c r="CG117" s="963"/>
      <c r="CH117" s="963"/>
      <c r="CI117" s="963"/>
      <c r="CJ117" s="963"/>
      <c r="CK117" s="1018"/>
      <c r="CL117" s="905"/>
      <c r="CM117" s="908" t="s">
        <v>467</v>
      </c>
      <c r="CN117" s="909"/>
      <c r="CO117" s="909"/>
      <c r="CP117" s="909"/>
      <c r="CQ117" s="909"/>
      <c r="CR117" s="909"/>
      <c r="CS117" s="909"/>
      <c r="CT117" s="909"/>
      <c r="CU117" s="909"/>
      <c r="CV117" s="909"/>
      <c r="CW117" s="909"/>
      <c r="CX117" s="909"/>
      <c r="CY117" s="909"/>
      <c r="CZ117" s="909"/>
      <c r="DA117" s="909"/>
      <c r="DB117" s="909"/>
      <c r="DC117" s="909"/>
      <c r="DD117" s="909"/>
      <c r="DE117" s="909"/>
      <c r="DF117" s="910"/>
      <c r="DG117" s="863" t="s">
        <v>443</v>
      </c>
      <c r="DH117" s="864"/>
      <c r="DI117" s="864"/>
      <c r="DJ117" s="864"/>
      <c r="DK117" s="865"/>
      <c r="DL117" s="866" t="s">
        <v>129</v>
      </c>
      <c r="DM117" s="864"/>
      <c r="DN117" s="864"/>
      <c r="DO117" s="864"/>
      <c r="DP117" s="865"/>
      <c r="DQ117" s="866" t="s">
        <v>129</v>
      </c>
      <c r="DR117" s="864"/>
      <c r="DS117" s="864"/>
      <c r="DT117" s="864"/>
      <c r="DU117" s="865"/>
      <c r="DV117" s="911" t="s">
        <v>443</v>
      </c>
      <c r="DW117" s="912"/>
      <c r="DX117" s="912"/>
      <c r="DY117" s="912"/>
      <c r="DZ117" s="913"/>
    </row>
    <row r="118" spans="1:130" s="248" customFormat="1" ht="26.25" customHeight="1" x14ac:dyDescent="0.15">
      <c r="A118" s="988" t="s">
        <v>438</v>
      </c>
      <c r="B118" s="989"/>
      <c r="C118" s="989"/>
      <c r="D118" s="989"/>
      <c r="E118" s="989"/>
      <c r="F118" s="989"/>
      <c r="G118" s="989"/>
      <c r="H118" s="989"/>
      <c r="I118" s="989"/>
      <c r="J118" s="989"/>
      <c r="K118" s="989"/>
      <c r="L118" s="989"/>
      <c r="M118" s="989"/>
      <c r="N118" s="989"/>
      <c r="O118" s="989"/>
      <c r="P118" s="989"/>
      <c r="Q118" s="989"/>
      <c r="R118" s="989"/>
      <c r="S118" s="989"/>
      <c r="T118" s="989"/>
      <c r="U118" s="989"/>
      <c r="V118" s="989"/>
      <c r="W118" s="989"/>
      <c r="X118" s="989"/>
      <c r="Y118" s="989"/>
      <c r="Z118" s="990"/>
      <c r="AA118" s="991" t="s">
        <v>435</v>
      </c>
      <c r="AB118" s="989"/>
      <c r="AC118" s="989"/>
      <c r="AD118" s="989"/>
      <c r="AE118" s="990"/>
      <c r="AF118" s="991" t="s">
        <v>436</v>
      </c>
      <c r="AG118" s="989"/>
      <c r="AH118" s="989"/>
      <c r="AI118" s="989"/>
      <c r="AJ118" s="990"/>
      <c r="AK118" s="991" t="s">
        <v>304</v>
      </c>
      <c r="AL118" s="989"/>
      <c r="AM118" s="989"/>
      <c r="AN118" s="989"/>
      <c r="AO118" s="990"/>
      <c r="AP118" s="992" t="s">
        <v>437</v>
      </c>
      <c r="AQ118" s="993"/>
      <c r="AR118" s="993"/>
      <c r="AS118" s="993"/>
      <c r="AT118" s="994"/>
      <c r="AU118" s="1023"/>
      <c r="AV118" s="1024"/>
      <c r="AW118" s="1024"/>
      <c r="AX118" s="1024"/>
      <c r="AY118" s="1024"/>
      <c r="AZ118" s="966" t="s">
        <v>468</v>
      </c>
      <c r="BA118" s="967"/>
      <c r="BB118" s="967"/>
      <c r="BC118" s="967"/>
      <c r="BD118" s="967"/>
      <c r="BE118" s="967"/>
      <c r="BF118" s="967"/>
      <c r="BG118" s="967"/>
      <c r="BH118" s="967"/>
      <c r="BI118" s="967"/>
      <c r="BJ118" s="967"/>
      <c r="BK118" s="967"/>
      <c r="BL118" s="967"/>
      <c r="BM118" s="967"/>
      <c r="BN118" s="967"/>
      <c r="BO118" s="967"/>
      <c r="BP118" s="968"/>
      <c r="BQ118" s="969" t="s">
        <v>129</v>
      </c>
      <c r="BR118" s="932"/>
      <c r="BS118" s="932"/>
      <c r="BT118" s="932"/>
      <c r="BU118" s="932"/>
      <c r="BV118" s="932" t="s">
        <v>129</v>
      </c>
      <c r="BW118" s="932"/>
      <c r="BX118" s="932"/>
      <c r="BY118" s="932"/>
      <c r="BZ118" s="932"/>
      <c r="CA118" s="932" t="s">
        <v>129</v>
      </c>
      <c r="CB118" s="932"/>
      <c r="CC118" s="932"/>
      <c r="CD118" s="932"/>
      <c r="CE118" s="932"/>
      <c r="CF118" s="962" t="s">
        <v>129</v>
      </c>
      <c r="CG118" s="963"/>
      <c r="CH118" s="963"/>
      <c r="CI118" s="963"/>
      <c r="CJ118" s="963"/>
      <c r="CK118" s="1018"/>
      <c r="CL118" s="905"/>
      <c r="CM118" s="908" t="s">
        <v>469</v>
      </c>
      <c r="CN118" s="909"/>
      <c r="CO118" s="909"/>
      <c r="CP118" s="909"/>
      <c r="CQ118" s="909"/>
      <c r="CR118" s="909"/>
      <c r="CS118" s="909"/>
      <c r="CT118" s="909"/>
      <c r="CU118" s="909"/>
      <c r="CV118" s="909"/>
      <c r="CW118" s="909"/>
      <c r="CX118" s="909"/>
      <c r="CY118" s="909"/>
      <c r="CZ118" s="909"/>
      <c r="DA118" s="909"/>
      <c r="DB118" s="909"/>
      <c r="DC118" s="909"/>
      <c r="DD118" s="909"/>
      <c r="DE118" s="909"/>
      <c r="DF118" s="910"/>
      <c r="DG118" s="863" t="s">
        <v>129</v>
      </c>
      <c r="DH118" s="864"/>
      <c r="DI118" s="864"/>
      <c r="DJ118" s="864"/>
      <c r="DK118" s="865"/>
      <c r="DL118" s="866" t="s">
        <v>129</v>
      </c>
      <c r="DM118" s="864"/>
      <c r="DN118" s="864"/>
      <c r="DO118" s="864"/>
      <c r="DP118" s="865"/>
      <c r="DQ118" s="866" t="s">
        <v>129</v>
      </c>
      <c r="DR118" s="864"/>
      <c r="DS118" s="864"/>
      <c r="DT118" s="864"/>
      <c r="DU118" s="865"/>
      <c r="DV118" s="911" t="s">
        <v>129</v>
      </c>
      <c r="DW118" s="912"/>
      <c r="DX118" s="912"/>
      <c r="DY118" s="912"/>
      <c r="DZ118" s="913"/>
    </row>
    <row r="119" spans="1:130" s="248" customFormat="1" ht="26.25" customHeight="1" x14ac:dyDescent="0.15">
      <c r="A119" s="902" t="s">
        <v>441</v>
      </c>
      <c r="B119" s="903"/>
      <c r="C119" s="978" t="s">
        <v>442</v>
      </c>
      <c r="D119" s="979"/>
      <c r="E119" s="979"/>
      <c r="F119" s="979"/>
      <c r="G119" s="979"/>
      <c r="H119" s="979"/>
      <c r="I119" s="979"/>
      <c r="J119" s="979"/>
      <c r="K119" s="979"/>
      <c r="L119" s="979"/>
      <c r="M119" s="979"/>
      <c r="N119" s="979"/>
      <c r="O119" s="979"/>
      <c r="P119" s="979"/>
      <c r="Q119" s="979"/>
      <c r="R119" s="979"/>
      <c r="S119" s="979"/>
      <c r="T119" s="979"/>
      <c r="U119" s="979"/>
      <c r="V119" s="979"/>
      <c r="W119" s="979"/>
      <c r="X119" s="979"/>
      <c r="Y119" s="979"/>
      <c r="Z119" s="980"/>
      <c r="AA119" s="981" t="s">
        <v>129</v>
      </c>
      <c r="AB119" s="982"/>
      <c r="AC119" s="982"/>
      <c r="AD119" s="982"/>
      <c r="AE119" s="983"/>
      <c r="AF119" s="984" t="s">
        <v>129</v>
      </c>
      <c r="AG119" s="982"/>
      <c r="AH119" s="982"/>
      <c r="AI119" s="982"/>
      <c r="AJ119" s="983"/>
      <c r="AK119" s="984" t="s">
        <v>129</v>
      </c>
      <c r="AL119" s="982"/>
      <c r="AM119" s="982"/>
      <c r="AN119" s="982"/>
      <c r="AO119" s="983"/>
      <c r="AP119" s="985" t="s">
        <v>129</v>
      </c>
      <c r="AQ119" s="986"/>
      <c r="AR119" s="986"/>
      <c r="AS119" s="986"/>
      <c r="AT119" s="987"/>
      <c r="AU119" s="1025"/>
      <c r="AV119" s="1026"/>
      <c r="AW119" s="1026"/>
      <c r="AX119" s="1026"/>
      <c r="AY119" s="1026"/>
      <c r="AZ119" s="279" t="s">
        <v>185</v>
      </c>
      <c r="BA119" s="279"/>
      <c r="BB119" s="279"/>
      <c r="BC119" s="279"/>
      <c r="BD119" s="279"/>
      <c r="BE119" s="279"/>
      <c r="BF119" s="279"/>
      <c r="BG119" s="279"/>
      <c r="BH119" s="279"/>
      <c r="BI119" s="279"/>
      <c r="BJ119" s="279"/>
      <c r="BK119" s="279"/>
      <c r="BL119" s="279"/>
      <c r="BM119" s="279"/>
      <c r="BN119" s="279"/>
      <c r="BO119" s="964" t="s">
        <v>470</v>
      </c>
      <c r="BP119" s="965"/>
      <c r="BQ119" s="969">
        <v>24222986</v>
      </c>
      <c r="BR119" s="932"/>
      <c r="BS119" s="932"/>
      <c r="BT119" s="932"/>
      <c r="BU119" s="932"/>
      <c r="BV119" s="932">
        <v>24115489</v>
      </c>
      <c r="BW119" s="932"/>
      <c r="BX119" s="932"/>
      <c r="BY119" s="932"/>
      <c r="BZ119" s="932"/>
      <c r="CA119" s="932">
        <v>23618338</v>
      </c>
      <c r="CB119" s="932"/>
      <c r="CC119" s="932"/>
      <c r="CD119" s="932"/>
      <c r="CE119" s="932"/>
      <c r="CF119" s="830"/>
      <c r="CG119" s="831"/>
      <c r="CH119" s="831"/>
      <c r="CI119" s="831"/>
      <c r="CJ119" s="921"/>
      <c r="CK119" s="1019"/>
      <c r="CL119" s="907"/>
      <c r="CM119" s="925" t="s">
        <v>471</v>
      </c>
      <c r="CN119" s="926"/>
      <c r="CO119" s="926"/>
      <c r="CP119" s="926"/>
      <c r="CQ119" s="926"/>
      <c r="CR119" s="926"/>
      <c r="CS119" s="926"/>
      <c r="CT119" s="926"/>
      <c r="CU119" s="926"/>
      <c r="CV119" s="926"/>
      <c r="CW119" s="926"/>
      <c r="CX119" s="926"/>
      <c r="CY119" s="926"/>
      <c r="CZ119" s="926"/>
      <c r="DA119" s="926"/>
      <c r="DB119" s="926"/>
      <c r="DC119" s="926"/>
      <c r="DD119" s="926"/>
      <c r="DE119" s="926"/>
      <c r="DF119" s="927"/>
      <c r="DG119" s="846">
        <v>504000</v>
      </c>
      <c r="DH119" s="847"/>
      <c r="DI119" s="847"/>
      <c r="DJ119" s="847"/>
      <c r="DK119" s="848"/>
      <c r="DL119" s="849">
        <v>420000</v>
      </c>
      <c r="DM119" s="847"/>
      <c r="DN119" s="847"/>
      <c r="DO119" s="847"/>
      <c r="DP119" s="848"/>
      <c r="DQ119" s="849">
        <v>336000</v>
      </c>
      <c r="DR119" s="847"/>
      <c r="DS119" s="847"/>
      <c r="DT119" s="847"/>
      <c r="DU119" s="848"/>
      <c r="DV119" s="935">
        <v>5.0999999999999996</v>
      </c>
      <c r="DW119" s="936"/>
      <c r="DX119" s="936"/>
      <c r="DY119" s="936"/>
      <c r="DZ119" s="937"/>
    </row>
    <row r="120" spans="1:130" s="248" customFormat="1" ht="26.25" customHeight="1" x14ac:dyDescent="0.15">
      <c r="A120" s="904"/>
      <c r="B120" s="905"/>
      <c r="C120" s="908" t="s">
        <v>447</v>
      </c>
      <c r="D120" s="909"/>
      <c r="E120" s="909"/>
      <c r="F120" s="909"/>
      <c r="G120" s="909"/>
      <c r="H120" s="909"/>
      <c r="I120" s="909"/>
      <c r="J120" s="909"/>
      <c r="K120" s="909"/>
      <c r="L120" s="909"/>
      <c r="M120" s="909"/>
      <c r="N120" s="909"/>
      <c r="O120" s="909"/>
      <c r="P120" s="909"/>
      <c r="Q120" s="909"/>
      <c r="R120" s="909"/>
      <c r="S120" s="909"/>
      <c r="T120" s="909"/>
      <c r="U120" s="909"/>
      <c r="V120" s="909"/>
      <c r="W120" s="909"/>
      <c r="X120" s="909"/>
      <c r="Y120" s="909"/>
      <c r="Z120" s="910"/>
      <c r="AA120" s="863" t="s">
        <v>129</v>
      </c>
      <c r="AB120" s="864"/>
      <c r="AC120" s="864"/>
      <c r="AD120" s="864"/>
      <c r="AE120" s="865"/>
      <c r="AF120" s="866" t="s">
        <v>129</v>
      </c>
      <c r="AG120" s="864"/>
      <c r="AH120" s="864"/>
      <c r="AI120" s="864"/>
      <c r="AJ120" s="865"/>
      <c r="AK120" s="866" t="s">
        <v>129</v>
      </c>
      <c r="AL120" s="864"/>
      <c r="AM120" s="864"/>
      <c r="AN120" s="864"/>
      <c r="AO120" s="865"/>
      <c r="AP120" s="911" t="s">
        <v>129</v>
      </c>
      <c r="AQ120" s="912"/>
      <c r="AR120" s="912"/>
      <c r="AS120" s="912"/>
      <c r="AT120" s="913"/>
      <c r="AU120" s="970" t="s">
        <v>472</v>
      </c>
      <c r="AV120" s="971"/>
      <c r="AW120" s="971"/>
      <c r="AX120" s="971"/>
      <c r="AY120" s="972"/>
      <c r="AZ120" s="947" t="s">
        <v>473</v>
      </c>
      <c r="BA120" s="892"/>
      <c r="BB120" s="892"/>
      <c r="BC120" s="892"/>
      <c r="BD120" s="892"/>
      <c r="BE120" s="892"/>
      <c r="BF120" s="892"/>
      <c r="BG120" s="892"/>
      <c r="BH120" s="892"/>
      <c r="BI120" s="892"/>
      <c r="BJ120" s="892"/>
      <c r="BK120" s="892"/>
      <c r="BL120" s="892"/>
      <c r="BM120" s="892"/>
      <c r="BN120" s="892"/>
      <c r="BO120" s="892"/>
      <c r="BP120" s="893"/>
      <c r="BQ120" s="948">
        <v>4947797</v>
      </c>
      <c r="BR120" s="929"/>
      <c r="BS120" s="929"/>
      <c r="BT120" s="929"/>
      <c r="BU120" s="929"/>
      <c r="BV120" s="929">
        <v>5064080</v>
      </c>
      <c r="BW120" s="929"/>
      <c r="BX120" s="929"/>
      <c r="BY120" s="929"/>
      <c r="BZ120" s="929"/>
      <c r="CA120" s="929">
        <v>5958177</v>
      </c>
      <c r="CB120" s="929"/>
      <c r="CC120" s="929"/>
      <c r="CD120" s="929"/>
      <c r="CE120" s="929"/>
      <c r="CF120" s="953">
        <v>89.9</v>
      </c>
      <c r="CG120" s="954"/>
      <c r="CH120" s="954"/>
      <c r="CI120" s="954"/>
      <c r="CJ120" s="954"/>
      <c r="CK120" s="955" t="s">
        <v>474</v>
      </c>
      <c r="CL120" s="939"/>
      <c r="CM120" s="939"/>
      <c r="CN120" s="939"/>
      <c r="CO120" s="940"/>
      <c r="CP120" s="959" t="s">
        <v>475</v>
      </c>
      <c r="CQ120" s="960"/>
      <c r="CR120" s="960"/>
      <c r="CS120" s="960"/>
      <c r="CT120" s="960"/>
      <c r="CU120" s="960"/>
      <c r="CV120" s="960"/>
      <c r="CW120" s="960"/>
      <c r="CX120" s="960"/>
      <c r="CY120" s="960"/>
      <c r="CZ120" s="960"/>
      <c r="DA120" s="960"/>
      <c r="DB120" s="960"/>
      <c r="DC120" s="960"/>
      <c r="DD120" s="960"/>
      <c r="DE120" s="960"/>
      <c r="DF120" s="961"/>
      <c r="DG120" s="948">
        <v>4398505</v>
      </c>
      <c r="DH120" s="929"/>
      <c r="DI120" s="929"/>
      <c r="DJ120" s="929"/>
      <c r="DK120" s="929"/>
      <c r="DL120" s="929">
        <v>4216049</v>
      </c>
      <c r="DM120" s="929"/>
      <c r="DN120" s="929"/>
      <c r="DO120" s="929"/>
      <c r="DP120" s="929"/>
      <c r="DQ120" s="929">
        <v>4028527</v>
      </c>
      <c r="DR120" s="929"/>
      <c r="DS120" s="929"/>
      <c r="DT120" s="929"/>
      <c r="DU120" s="929"/>
      <c r="DV120" s="930">
        <v>60.8</v>
      </c>
      <c r="DW120" s="930"/>
      <c r="DX120" s="930"/>
      <c r="DY120" s="930"/>
      <c r="DZ120" s="931"/>
    </row>
    <row r="121" spans="1:130" s="248" customFormat="1" ht="26.25" customHeight="1" x14ac:dyDescent="0.15">
      <c r="A121" s="904"/>
      <c r="B121" s="905"/>
      <c r="C121" s="950" t="s">
        <v>476</v>
      </c>
      <c r="D121" s="951"/>
      <c r="E121" s="951"/>
      <c r="F121" s="951"/>
      <c r="G121" s="951"/>
      <c r="H121" s="951"/>
      <c r="I121" s="951"/>
      <c r="J121" s="951"/>
      <c r="K121" s="951"/>
      <c r="L121" s="951"/>
      <c r="M121" s="951"/>
      <c r="N121" s="951"/>
      <c r="O121" s="951"/>
      <c r="P121" s="951"/>
      <c r="Q121" s="951"/>
      <c r="R121" s="951"/>
      <c r="S121" s="951"/>
      <c r="T121" s="951"/>
      <c r="U121" s="951"/>
      <c r="V121" s="951"/>
      <c r="W121" s="951"/>
      <c r="X121" s="951"/>
      <c r="Y121" s="951"/>
      <c r="Z121" s="952"/>
      <c r="AA121" s="863" t="s">
        <v>129</v>
      </c>
      <c r="AB121" s="864"/>
      <c r="AC121" s="864"/>
      <c r="AD121" s="864"/>
      <c r="AE121" s="865"/>
      <c r="AF121" s="866" t="s">
        <v>443</v>
      </c>
      <c r="AG121" s="864"/>
      <c r="AH121" s="864"/>
      <c r="AI121" s="864"/>
      <c r="AJ121" s="865"/>
      <c r="AK121" s="866" t="s">
        <v>129</v>
      </c>
      <c r="AL121" s="864"/>
      <c r="AM121" s="864"/>
      <c r="AN121" s="864"/>
      <c r="AO121" s="865"/>
      <c r="AP121" s="911" t="s">
        <v>129</v>
      </c>
      <c r="AQ121" s="912"/>
      <c r="AR121" s="912"/>
      <c r="AS121" s="912"/>
      <c r="AT121" s="913"/>
      <c r="AU121" s="973"/>
      <c r="AV121" s="974"/>
      <c r="AW121" s="974"/>
      <c r="AX121" s="974"/>
      <c r="AY121" s="975"/>
      <c r="AZ121" s="899" t="s">
        <v>477</v>
      </c>
      <c r="BA121" s="834"/>
      <c r="BB121" s="834"/>
      <c r="BC121" s="834"/>
      <c r="BD121" s="834"/>
      <c r="BE121" s="834"/>
      <c r="BF121" s="834"/>
      <c r="BG121" s="834"/>
      <c r="BH121" s="834"/>
      <c r="BI121" s="834"/>
      <c r="BJ121" s="834"/>
      <c r="BK121" s="834"/>
      <c r="BL121" s="834"/>
      <c r="BM121" s="834"/>
      <c r="BN121" s="834"/>
      <c r="BO121" s="834"/>
      <c r="BP121" s="835"/>
      <c r="BQ121" s="900">
        <v>970146</v>
      </c>
      <c r="BR121" s="901"/>
      <c r="BS121" s="901"/>
      <c r="BT121" s="901"/>
      <c r="BU121" s="901"/>
      <c r="BV121" s="901">
        <v>937998</v>
      </c>
      <c r="BW121" s="901"/>
      <c r="BX121" s="901"/>
      <c r="BY121" s="901"/>
      <c r="BZ121" s="901"/>
      <c r="CA121" s="901">
        <v>877965</v>
      </c>
      <c r="CB121" s="901"/>
      <c r="CC121" s="901"/>
      <c r="CD121" s="901"/>
      <c r="CE121" s="901"/>
      <c r="CF121" s="962">
        <v>13.2</v>
      </c>
      <c r="CG121" s="963"/>
      <c r="CH121" s="963"/>
      <c r="CI121" s="963"/>
      <c r="CJ121" s="963"/>
      <c r="CK121" s="956"/>
      <c r="CL121" s="942"/>
      <c r="CM121" s="942"/>
      <c r="CN121" s="942"/>
      <c r="CO121" s="943"/>
      <c r="CP121" s="922" t="s">
        <v>478</v>
      </c>
      <c r="CQ121" s="923"/>
      <c r="CR121" s="923"/>
      <c r="CS121" s="923"/>
      <c r="CT121" s="923"/>
      <c r="CU121" s="923"/>
      <c r="CV121" s="923"/>
      <c r="CW121" s="923"/>
      <c r="CX121" s="923"/>
      <c r="CY121" s="923"/>
      <c r="CZ121" s="923"/>
      <c r="DA121" s="923"/>
      <c r="DB121" s="923"/>
      <c r="DC121" s="923"/>
      <c r="DD121" s="923"/>
      <c r="DE121" s="923"/>
      <c r="DF121" s="924"/>
      <c r="DG121" s="900">
        <v>1610939</v>
      </c>
      <c r="DH121" s="901"/>
      <c r="DI121" s="901"/>
      <c r="DJ121" s="901"/>
      <c r="DK121" s="901"/>
      <c r="DL121" s="901">
        <v>1452204</v>
      </c>
      <c r="DM121" s="901"/>
      <c r="DN121" s="901"/>
      <c r="DO121" s="901"/>
      <c r="DP121" s="901"/>
      <c r="DQ121" s="901">
        <v>1264257</v>
      </c>
      <c r="DR121" s="901"/>
      <c r="DS121" s="901"/>
      <c r="DT121" s="901"/>
      <c r="DU121" s="901"/>
      <c r="DV121" s="878">
        <v>19.100000000000001</v>
      </c>
      <c r="DW121" s="878"/>
      <c r="DX121" s="878"/>
      <c r="DY121" s="878"/>
      <c r="DZ121" s="879"/>
    </row>
    <row r="122" spans="1:130" s="248" customFormat="1" ht="26.25" customHeight="1" x14ac:dyDescent="0.15">
      <c r="A122" s="904"/>
      <c r="B122" s="905"/>
      <c r="C122" s="908" t="s">
        <v>458</v>
      </c>
      <c r="D122" s="909"/>
      <c r="E122" s="909"/>
      <c r="F122" s="909"/>
      <c r="G122" s="909"/>
      <c r="H122" s="909"/>
      <c r="I122" s="909"/>
      <c r="J122" s="909"/>
      <c r="K122" s="909"/>
      <c r="L122" s="909"/>
      <c r="M122" s="909"/>
      <c r="N122" s="909"/>
      <c r="O122" s="909"/>
      <c r="P122" s="909"/>
      <c r="Q122" s="909"/>
      <c r="R122" s="909"/>
      <c r="S122" s="909"/>
      <c r="T122" s="909"/>
      <c r="U122" s="909"/>
      <c r="V122" s="909"/>
      <c r="W122" s="909"/>
      <c r="X122" s="909"/>
      <c r="Y122" s="909"/>
      <c r="Z122" s="910"/>
      <c r="AA122" s="863" t="s">
        <v>129</v>
      </c>
      <c r="AB122" s="864"/>
      <c r="AC122" s="864"/>
      <c r="AD122" s="864"/>
      <c r="AE122" s="865"/>
      <c r="AF122" s="866" t="s">
        <v>129</v>
      </c>
      <c r="AG122" s="864"/>
      <c r="AH122" s="864"/>
      <c r="AI122" s="864"/>
      <c r="AJ122" s="865"/>
      <c r="AK122" s="866" t="s">
        <v>443</v>
      </c>
      <c r="AL122" s="864"/>
      <c r="AM122" s="864"/>
      <c r="AN122" s="864"/>
      <c r="AO122" s="865"/>
      <c r="AP122" s="911" t="s">
        <v>129</v>
      </c>
      <c r="AQ122" s="912"/>
      <c r="AR122" s="912"/>
      <c r="AS122" s="912"/>
      <c r="AT122" s="913"/>
      <c r="AU122" s="973"/>
      <c r="AV122" s="974"/>
      <c r="AW122" s="974"/>
      <c r="AX122" s="974"/>
      <c r="AY122" s="975"/>
      <c r="AZ122" s="966" t="s">
        <v>479</v>
      </c>
      <c r="BA122" s="967"/>
      <c r="BB122" s="967"/>
      <c r="BC122" s="967"/>
      <c r="BD122" s="967"/>
      <c r="BE122" s="967"/>
      <c r="BF122" s="967"/>
      <c r="BG122" s="967"/>
      <c r="BH122" s="967"/>
      <c r="BI122" s="967"/>
      <c r="BJ122" s="967"/>
      <c r="BK122" s="967"/>
      <c r="BL122" s="967"/>
      <c r="BM122" s="967"/>
      <c r="BN122" s="967"/>
      <c r="BO122" s="967"/>
      <c r="BP122" s="968"/>
      <c r="BQ122" s="969">
        <v>17089955</v>
      </c>
      <c r="BR122" s="932"/>
      <c r="BS122" s="932"/>
      <c r="BT122" s="932"/>
      <c r="BU122" s="932"/>
      <c r="BV122" s="932">
        <v>17017245</v>
      </c>
      <c r="BW122" s="932"/>
      <c r="BX122" s="932"/>
      <c r="BY122" s="932"/>
      <c r="BZ122" s="932"/>
      <c r="CA122" s="932">
        <v>17028563</v>
      </c>
      <c r="CB122" s="932"/>
      <c r="CC122" s="932"/>
      <c r="CD122" s="932"/>
      <c r="CE122" s="932"/>
      <c r="CF122" s="933">
        <v>256.8</v>
      </c>
      <c r="CG122" s="934"/>
      <c r="CH122" s="934"/>
      <c r="CI122" s="934"/>
      <c r="CJ122" s="934"/>
      <c r="CK122" s="956"/>
      <c r="CL122" s="942"/>
      <c r="CM122" s="942"/>
      <c r="CN122" s="942"/>
      <c r="CO122" s="943"/>
      <c r="CP122" s="922" t="s">
        <v>413</v>
      </c>
      <c r="CQ122" s="923"/>
      <c r="CR122" s="923"/>
      <c r="CS122" s="923"/>
      <c r="CT122" s="923"/>
      <c r="CU122" s="923"/>
      <c r="CV122" s="923"/>
      <c r="CW122" s="923"/>
      <c r="CX122" s="923"/>
      <c r="CY122" s="923"/>
      <c r="CZ122" s="923"/>
      <c r="DA122" s="923"/>
      <c r="DB122" s="923"/>
      <c r="DC122" s="923"/>
      <c r="DD122" s="923"/>
      <c r="DE122" s="923"/>
      <c r="DF122" s="924"/>
      <c r="DG122" s="900">
        <v>1257400</v>
      </c>
      <c r="DH122" s="901"/>
      <c r="DI122" s="901"/>
      <c r="DJ122" s="901"/>
      <c r="DK122" s="901"/>
      <c r="DL122" s="901">
        <v>1196197</v>
      </c>
      <c r="DM122" s="901"/>
      <c r="DN122" s="901"/>
      <c r="DO122" s="901"/>
      <c r="DP122" s="901"/>
      <c r="DQ122" s="901">
        <v>1113261</v>
      </c>
      <c r="DR122" s="901"/>
      <c r="DS122" s="901"/>
      <c r="DT122" s="901"/>
      <c r="DU122" s="901"/>
      <c r="DV122" s="878">
        <v>16.8</v>
      </c>
      <c r="DW122" s="878"/>
      <c r="DX122" s="878"/>
      <c r="DY122" s="878"/>
      <c r="DZ122" s="879"/>
    </row>
    <row r="123" spans="1:130" s="248" customFormat="1" ht="26.25" customHeight="1" x14ac:dyDescent="0.15">
      <c r="A123" s="904"/>
      <c r="B123" s="905"/>
      <c r="C123" s="908" t="s">
        <v>464</v>
      </c>
      <c r="D123" s="909"/>
      <c r="E123" s="909"/>
      <c r="F123" s="909"/>
      <c r="G123" s="909"/>
      <c r="H123" s="909"/>
      <c r="I123" s="909"/>
      <c r="J123" s="909"/>
      <c r="K123" s="909"/>
      <c r="L123" s="909"/>
      <c r="M123" s="909"/>
      <c r="N123" s="909"/>
      <c r="O123" s="909"/>
      <c r="P123" s="909"/>
      <c r="Q123" s="909"/>
      <c r="R123" s="909"/>
      <c r="S123" s="909"/>
      <c r="T123" s="909"/>
      <c r="U123" s="909"/>
      <c r="V123" s="909"/>
      <c r="W123" s="909"/>
      <c r="X123" s="909"/>
      <c r="Y123" s="909"/>
      <c r="Z123" s="910"/>
      <c r="AA123" s="863" t="s">
        <v>129</v>
      </c>
      <c r="AB123" s="864"/>
      <c r="AC123" s="864"/>
      <c r="AD123" s="864"/>
      <c r="AE123" s="865"/>
      <c r="AF123" s="866" t="s">
        <v>129</v>
      </c>
      <c r="AG123" s="864"/>
      <c r="AH123" s="864"/>
      <c r="AI123" s="864"/>
      <c r="AJ123" s="865"/>
      <c r="AK123" s="866" t="s">
        <v>129</v>
      </c>
      <c r="AL123" s="864"/>
      <c r="AM123" s="864"/>
      <c r="AN123" s="864"/>
      <c r="AO123" s="865"/>
      <c r="AP123" s="911" t="s">
        <v>129</v>
      </c>
      <c r="AQ123" s="912"/>
      <c r="AR123" s="912"/>
      <c r="AS123" s="912"/>
      <c r="AT123" s="913"/>
      <c r="AU123" s="976"/>
      <c r="AV123" s="977"/>
      <c r="AW123" s="977"/>
      <c r="AX123" s="977"/>
      <c r="AY123" s="977"/>
      <c r="AZ123" s="279" t="s">
        <v>185</v>
      </c>
      <c r="BA123" s="279"/>
      <c r="BB123" s="279"/>
      <c r="BC123" s="279"/>
      <c r="BD123" s="279"/>
      <c r="BE123" s="279"/>
      <c r="BF123" s="279"/>
      <c r="BG123" s="279"/>
      <c r="BH123" s="279"/>
      <c r="BI123" s="279"/>
      <c r="BJ123" s="279"/>
      <c r="BK123" s="279"/>
      <c r="BL123" s="279"/>
      <c r="BM123" s="279"/>
      <c r="BN123" s="279"/>
      <c r="BO123" s="964" t="s">
        <v>480</v>
      </c>
      <c r="BP123" s="965"/>
      <c r="BQ123" s="919">
        <v>23007898</v>
      </c>
      <c r="BR123" s="920"/>
      <c r="BS123" s="920"/>
      <c r="BT123" s="920"/>
      <c r="BU123" s="920"/>
      <c r="BV123" s="920">
        <v>23019323</v>
      </c>
      <c r="BW123" s="920"/>
      <c r="BX123" s="920"/>
      <c r="BY123" s="920"/>
      <c r="BZ123" s="920"/>
      <c r="CA123" s="920">
        <v>23864705</v>
      </c>
      <c r="CB123" s="920"/>
      <c r="CC123" s="920"/>
      <c r="CD123" s="920"/>
      <c r="CE123" s="920"/>
      <c r="CF123" s="830"/>
      <c r="CG123" s="831"/>
      <c r="CH123" s="831"/>
      <c r="CI123" s="831"/>
      <c r="CJ123" s="921"/>
      <c r="CK123" s="956"/>
      <c r="CL123" s="942"/>
      <c r="CM123" s="942"/>
      <c r="CN123" s="942"/>
      <c r="CO123" s="943"/>
      <c r="CP123" s="922" t="s">
        <v>481</v>
      </c>
      <c r="CQ123" s="923"/>
      <c r="CR123" s="923"/>
      <c r="CS123" s="923"/>
      <c r="CT123" s="923"/>
      <c r="CU123" s="923"/>
      <c r="CV123" s="923"/>
      <c r="CW123" s="923"/>
      <c r="CX123" s="923"/>
      <c r="CY123" s="923"/>
      <c r="CZ123" s="923"/>
      <c r="DA123" s="923"/>
      <c r="DB123" s="923"/>
      <c r="DC123" s="923"/>
      <c r="DD123" s="923"/>
      <c r="DE123" s="923"/>
      <c r="DF123" s="924"/>
      <c r="DG123" s="863">
        <v>345248</v>
      </c>
      <c r="DH123" s="864"/>
      <c r="DI123" s="864"/>
      <c r="DJ123" s="864"/>
      <c r="DK123" s="865"/>
      <c r="DL123" s="866">
        <v>382118</v>
      </c>
      <c r="DM123" s="864"/>
      <c r="DN123" s="864"/>
      <c r="DO123" s="864"/>
      <c r="DP123" s="865"/>
      <c r="DQ123" s="866">
        <v>335541</v>
      </c>
      <c r="DR123" s="864"/>
      <c r="DS123" s="864"/>
      <c r="DT123" s="864"/>
      <c r="DU123" s="865"/>
      <c r="DV123" s="911">
        <v>5.0999999999999996</v>
      </c>
      <c r="DW123" s="912"/>
      <c r="DX123" s="912"/>
      <c r="DY123" s="912"/>
      <c r="DZ123" s="913"/>
    </row>
    <row r="124" spans="1:130" s="248" customFormat="1" ht="26.25" customHeight="1" thickBot="1" x14ac:dyDescent="0.2">
      <c r="A124" s="904"/>
      <c r="B124" s="905"/>
      <c r="C124" s="908" t="s">
        <v>467</v>
      </c>
      <c r="D124" s="909"/>
      <c r="E124" s="909"/>
      <c r="F124" s="909"/>
      <c r="G124" s="909"/>
      <c r="H124" s="909"/>
      <c r="I124" s="909"/>
      <c r="J124" s="909"/>
      <c r="K124" s="909"/>
      <c r="L124" s="909"/>
      <c r="M124" s="909"/>
      <c r="N124" s="909"/>
      <c r="O124" s="909"/>
      <c r="P124" s="909"/>
      <c r="Q124" s="909"/>
      <c r="R124" s="909"/>
      <c r="S124" s="909"/>
      <c r="T124" s="909"/>
      <c r="U124" s="909"/>
      <c r="V124" s="909"/>
      <c r="W124" s="909"/>
      <c r="X124" s="909"/>
      <c r="Y124" s="909"/>
      <c r="Z124" s="910"/>
      <c r="AA124" s="863" t="s">
        <v>129</v>
      </c>
      <c r="AB124" s="864"/>
      <c r="AC124" s="864"/>
      <c r="AD124" s="864"/>
      <c r="AE124" s="865"/>
      <c r="AF124" s="866" t="s">
        <v>129</v>
      </c>
      <c r="AG124" s="864"/>
      <c r="AH124" s="864"/>
      <c r="AI124" s="864"/>
      <c r="AJ124" s="865"/>
      <c r="AK124" s="866" t="s">
        <v>129</v>
      </c>
      <c r="AL124" s="864"/>
      <c r="AM124" s="864"/>
      <c r="AN124" s="864"/>
      <c r="AO124" s="865"/>
      <c r="AP124" s="911" t="s">
        <v>129</v>
      </c>
      <c r="AQ124" s="912"/>
      <c r="AR124" s="912"/>
      <c r="AS124" s="912"/>
      <c r="AT124" s="913"/>
      <c r="AU124" s="914" t="s">
        <v>482</v>
      </c>
      <c r="AV124" s="915"/>
      <c r="AW124" s="915"/>
      <c r="AX124" s="915"/>
      <c r="AY124" s="915"/>
      <c r="AZ124" s="915"/>
      <c r="BA124" s="915"/>
      <c r="BB124" s="915"/>
      <c r="BC124" s="915"/>
      <c r="BD124" s="915"/>
      <c r="BE124" s="915"/>
      <c r="BF124" s="915"/>
      <c r="BG124" s="915"/>
      <c r="BH124" s="915"/>
      <c r="BI124" s="915"/>
      <c r="BJ124" s="915"/>
      <c r="BK124" s="915"/>
      <c r="BL124" s="915"/>
      <c r="BM124" s="915"/>
      <c r="BN124" s="915"/>
      <c r="BO124" s="915"/>
      <c r="BP124" s="916"/>
      <c r="BQ124" s="917">
        <v>19</v>
      </c>
      <c r="BR124" s="918"/>
      <c r="BS124" s="918"/>
      <c r="BT124" s="918"/>
      <c r="BU124" s="918"/>
      <c r="BV124" s="918">
        <v>17.2</v>
      </c>
      <c r="BW124" s="918"/>
      <c r="BX124" s="918"/>
      <c r="BY124" s="918"/>
      <c r="BZ124" s="918"/>
      <c r="CA124" s="918" t="s">
        <v>129</v>
      </c>
      <c r="CB124" s="918"/>
      <c r="CC124" s="918"/>
      <c r="CD124" s="918"/>
      <c r="CE124" s="918"/>
      <c r="CF124" s="808"/>
      <c r="CG124" s="809"/>
      <c r="CH124" s="809"/>
      <c r="CI124" s="809"/>
      <c r="CJ124" s="949"/>
      <c r="CK124" s="957"/>
      <c r="CL124" s="957"/>
      <c r="CM124" s="957"/>
      <c r="CN124" s="957"/>
      <c r="CO124" s="958"/>
      <c r="CP124" s="922" t="s">
        <v>483</v>
      </c>
      <c r="CQ124" s="923"/>
      <c r="CR124" s="923"/>
      <c r="CS124" s="923"/>
      <c r="CT124" s="923"/>
      <c r="CU124" s="923"/>
      <c r="CV124" s="923"/>
      <c r="CW124" s="923"/>
      <c r="CX124" s="923"/>
      <c r="CY124" s="923"/>
      <c r="CZ124" s="923"/>
      <c r="DA124" s="923"/>
      <c r="DB124" s="923"/>
      <c r="DC124" s="923"/>
      <c r="DD124" s="923"/>
      <c r="DE124" s="923"/>
      <c r="DF124" s="924"/>
      <c r="DG124" s="846">
        <v>146843</v>
      </c>
      <c r="DH124" s="847"/>
      <c r="DI124" s="847"/>
      <c r="DJ124" s="847"/>
      <c r="DK124" s="848"/>
      <c r="DL124" s="849">
        <v>152701</v>
      </c>
      <c r="DM124" s="847"/>
      <c r="DN124" s="847"/>
      <c r="DO124" s="847"/>
      <c r="DP124" s="848"/>
      <c r="DQ124" s="849">
        <v>254492</v>
      </c>
      <c r="DR124" s="847"/>
      <c r="DS124" s="847"/>
      <c r="DT124" s="847"/>
      <c r="DU124" s="848"/>
      <c r="DV124" s="935">
        <v>3.8</v>
      </c>
      <c r="DW124" s="936"/>
      <c r="DX124" s="936"/>
      <c r="DY124" s="936"/>
      <c r="DZ124" s="937"/>
    </row>
    <row r="125" spans="1:130" s="248" customFormat="1" ht="26.25" customHeight="1" x14ac:dyDescent="0.15">
      <c r="A125" s="904"/>
      <c r="B125" s="905"/>
      <c r="C125" s="908" t="s">
        <v>469</v>
      </c>
      <c r="D125" s="909"/>
      <c r="E125" s="909"/>
      <c r="F125" s="909"/>
      <c r="G125" s="909"/>
      <c r="H125" s="909"/>
      <c r="I125" s="909"/>
      <c r="J125" s="909"/>
      <c r="K125" s="909"/>
      <c r="L125" s="909"/>
      <c r="M125" s="909"/>
      <c r="N125" s="909"/>
      <c r="O125" s="909"/>
      <c r="P125" s="909"/>
      <c r="Q125" s="909"/>
      <c r="R125" s="909"/>
      <c r="S125" s="909"/>
      <c r="T125" s="909"/>
      <c r="U125" s="909"/>
      <c r="V125" s="909"/>
      <c r="W125" s="909"/>
      <c r="X125" s="909"/>
      <c r="Y125" s="909"/>
      <c r="Z125" s="910"/>
      <c r="AA125" s="863" t="s">
        <v>129</v>
      </c>
      <c r="AB125" s="864"/>
      <c r="AC125" s="864"/>
      <c r="AD125" s="864"/>
      <c r="AE125" s="865"/>
      <c r="AF125" s="866" t="s">
        <v>129</v>
      </c>
      <c r="AG125" s="864"/>
      <c r="AH125" s="864"/>
      <c r="AI125" s="864"/>
      <c r="AJ125" s="865"/>
      <c r="AK125" s="866" t="s">
        <v>129</v>
      </c>
      <c r="AL125" s="864"/>
      <c r="AM125" s="864"/>
      <c r="AN125" s="864"/>
      <c r="AO125" s="865"/>
      <c r="AP125" s="911" t="s">
        <v>129</v>
      </c>
      <c r="AQ125" s="912"/>
      <c r="AR125" s="912"/>
      <c r="AS125" s="912"/>
      <c r="AT125" s="913"/>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38" t="s">
        <v>484</v>
      </c>
      <c r="CL125" s="939"/>
      <c r="CM125" s="939"/>
      <c r="CN125" s="939"/>
      <c r="CO125" s="940"/>
      <c r="CP125" s="947" t="s">
        <v>485</v>
      </c>
      <c r="CQ125" s="892"/>
      <c r="CR125" s="892"/>
      <c r="CS125" s="892"/>
      <c r="CT125" s="892"/>
      <c r="CU125" s="892"/>
      <c r="CV125" s="892"/>
      <c r="CW125" s="892"/>
      <c r="CX125" s="892"/>
      <c r="CY125" s="892"/>
      <c r="CZ125" s="892"/>
      <c r="DA125" s="892"/>
      <c r="DB125" s="892"/>
      <c r="DC125" s="892"/>
      <c r="DD125" s="892"/>
      <c r="DE125" s="892"/>
      <c r="DF125" s="893"/>
      <c r="DG125" s="948" t="s">
        <v>129</v>
      </c>
      <c r="DH125" s="929"/>
      <c r="DI125" s="929"/>
      <c r="DJ125" s="929"/>
      <c r="DK125" s="929"/>
      <c r="DL125" s="929" t="s">
        <v>129</v>
      </c>
      <c r="DM125" s="929"/>
      <c r="DN125" s="929"/>
      <c r="DO125" s="929"/>
      <c r="DP125" s="929"/>
      <c r="DQ125" s="929" t="s">
        <v>129</v>
      </c>
      <c r="DR125" s="929"/>
      <c r="DS125" s="929"/>
      <c r="DT125" s="929"/>
      <c r="DU125" s="929"/>
      <c r="DV125" s="930" t="s">
        <v>129</v>
      </c>
      <c r="DW125" s="930"/>
      <c r="DX125" s="930"/>
      <c r="DY125" s="930"/>
      <c r="DZ125" s="931"/>
    </row>
    <row r="126" spans="1:130" s="248" customFormat="1" ht="26.25" customHeight="1" thickBot="1" x14ac:dyDescent="0.2">
      <c r="A126" s="904"/>
      <c r="B126" s="905"/>
      <c r="C126" s="908" t="s">
        <v>471</v>
      </c>
      <c r="D126" s="909"/>
      <c r="E126" s="909"/>
      <c r="F126" s="909"/>
      <c r="G126" s="909"/>
      <c r="H126" s="909"/>
      <c r="I126" s="909"/>
      <c r="J126" s="909"/>
      <c r="K126" s="909"/>
      <c r="L126" s="909"/>
      <c r="M126" s="909"/>
      <c r="N126" s="909"/>
      <c r="O126" s="909"/>
      <c r="P126" s="909"/>
      <c r="Q126" s="909"/>
      <c r="R126" s="909"/>
      <c r="S126" s="909"/>
      <c r="T126" s="909"/>
      <c r="U126" s="909"/>
      <c r="V126" s="909"/>
      <c r="W126" s="909"/>
      <c r="X126" s="909"/>
      <c r="Y126" s="909"/>
      <c r="Z126" s="910"/>
      <c r="AA126" s="863" t="s">
        <v>129</v>
      </c>
      <c r="AB126" s="864"/>
      <c r="AC126" s="864"/>
      <c r="AD126" s="864"/>
      <c r="AE126" s="865"/>
      <c r="AF126" s="866" t="s">
        <v>129</v>
      </c>
      <c r="AG126" s="864"/>
      <c r="AH126" s="864"/>
      <c r="AI126" s="864"/>
      <c r="AJ126" s="865"/>
      <c r="AK126" s="866" t="s">
        <v>129</v>
      </c>
      <c r="AL126" s="864"/>
      <c r="AM126" s="864"/>
      <c r="AN126" s="864"/>
      <c r="AO126" s="865"/>
      <c r="AP126" s="911" t="s">
        <v>129</v>
      </c>
      <c r="AQ126" s="912"/>
      <c r="AR126" s="912"/>
      <c r="AS126" s="912"/>
      <c r="AT126" s="913"/>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41"/>
      <c r="CL126" s="942"/>
      <c r="CM126" s="942"/>
      <c r="CN126" s="942"/>
      <c r="CO126" s="943"/>
      <c r="CP126" s="899" t="s">
        <v>486</v>
      </c>
      <c r="CQ126" s="834"/>
      <c r="CR126" s="834"/>
      <c r="CS126" s="834"/>
      <c r="CT126" s="834"/>
      <c r="CU126" s="834"/>
      <c r="CV126" s="834"/>
      <c r="CW126" s="834"/>
      <c r="CX126" s="834"/>
      <c r="CY126" s="834"/>
      <c r="CZ126" s="834"/>
      <c r="DA126" s="834"/>
      <c r="DB126" s="834"/>
      <c r="DC126" s="834"/>
      <c r="DD126" s="834"/>
      <c r="DE126" s="834"/>
      <c r="DF126" s="835"/>
      <c r="DG126" s="900" t="s">
        <v>129</v>
      </c>
      <c r="DH126" s="901"/>
      <c r="DI126" s="901"/>
      <c r="DJ126" s="901"/>
      <c r="DK126" s="901"/>
      <c r="DL126" s="901" t="s">
        <v>443</v>
      </c>
      <c r="DM126" s="901"/>
      <c r="DN126" s="901"/>
      <c r="DO126" s="901"/>
      <c r="DP126" s="901"/>
      <c r="DQ126" s="901" t="s">
        <v>129</v>
      </c>
      <c r="DR126" s="901"/>
      <c r="DS126" s="901"/>
      <c r="DT126" s="901"/>
      <c r="DU126" s="901"/>
      <c r="DV126" s="878" t="s">
        <v>129</v>
      </c>
      <c r="DW126" s="878"/>
      <c r="DX126" s="878"/>
      <c r="DY126" s="878"/>
      <c r="DZ126" s="879"/>
    </row>
    <row r="127" spans="1:130" s="248" customFormat="1" ht="26.25" customHeight="1" x14ac:dyDescent="0.15">
      <c r="A127" s="906"/>
      <c r="B127" s="907"/>
      <c r="C127" s="925" t="s">
        <v>487</v>
      </c>
      <c r="D127" s="926"/>
      <c r="E127" s="926"/>
      <c r="F127" s="926"/>
      <c r="G127" s="926"/>
      <c r="H127" s="926"/>
      <c r="I127" s="926"/>
      <c r="J127" s="926"/>
      <c r="K127" s="926"/>
      <c r="L127" s="926"/>
      <c r="M127" s="926"/>
      <c r="N127" s="926"/>
      <c r="O127" s="926"/>
      <c r="P127" s="926"/>
      <c r="Q127" s="926"/>
      <c r="R127" s="926"/>
      <c r="S127" s="926"/>
      <c r="T127" s="926"/>
      <c r="U127" s="926"/>
      <c r="V127" s="926"/>
      <c r="W127" s="926"/>
      <c r="X127" s="926"/>
      <c r="Y127" s="926"/>
      <c r="Z127" s="927"/>
      <c r="AA127" s="863">
        <v>66</v>
      </c>
      <c r="AB127" s="864"/>
      <c r="AC127" s="864"/>
      <c r="AD127" s="864"/>
      <c r="AE127" s="865"/>
      <c r="AF127" s="866">
        <v>20</v>
      </c>
      <c r="AG127" s="864"/>
      <c r="AH127" s="864"/>
      <c r="AI127" s="864"/>
      <c r="AJ127" s="865"/>
      <c r="AK127" s="866" t="s">
        <v>129</v>
      </c>
      <c r="AL127" s="864"/>
      <c r="AM127" s="864"/>
      <c r="AN127" s="864"/>
      <c r="AO127" s="865"/>
      <c r="AP127" s="911" t="s">
        <v>129</v>
      </c>
      <c r="AQ127" s="912"/>
      <c r="AR127" s="912"/>
      <c r="AS127" s="912"/>
      <c r="AT127" s="913"/>
      <c r="AU127" s="284"/>
      <c r="AV127" s="284"/>
      <c r="AW127" s="284"/>
      <c r="AX127" s="928" t="s">
        <v>488</v>
      </c>
      <c r="AY127" s="896"/>
      <c r="AZ127" s="896"/>
      <c r="BA127" s="896"/>
      <c r="BB127" s="896"/>
      <c r="BC127" s="896"/>
      <c r="BD127" s="896"/>
      <c r="BE127" s="897"/>
      <c r="BF127" s="895" t="s">
        <v>489</v>
      </c>
      <c r="BG127" s="896"/>
      <c r="BH127" s="896"/>
      <c r="BI127" s="896"/>
      <c r="BJ127" s="896"/>
      <c r="BK127" s="896"/>
      <c r="BL127" s="897"/>
      <c r="BM127" s="895" t="s">
        <v>490</v>
      </c>
      <c r="BN127" s="896"/>
      <c r="BO127" s="896"/>
      <c r="BP127" s="896"/>
      <c r="BQ127" s="896"/>
      <c r="BR127" s="896"/>
      <c r="BS127" s="897"/>
      <c r="BT127" s="895" t="s">
        <v>491</v>
      </c>
      <c r="BU127" s="896"/>
      <c r="BV127" s="896"/>
      <c r="BW127" s="896"/>
      <c r="BX127" s="896"/>
      <c r="BY127" s="896"/>
      <c r="BZ127" s="898"/>
      <c r="CA127" s="284"/>
      <c r="CB127" s="284"/>
      <c r="CC127" s="284"/>
      <c r="CD127" s="285"/>
      <c r="CE127" s="285"/>
      <c r="CF127" s="285"/>
      <c r="CG127" s="282"/>
      <c r="CH127" s="282"/>
      <c r="CI127" s="282"/>
      <c r="CJ127" s="283"/>
      <c r="CK127" s="941"/>
      <c r="CL127" s="942"/>
      <c r="CM127" s="942"/>
      <c r="CN127" s="942"/>
      <c r="CO127" s="943"/>
      <c r="CP127" s="899" t="s">
        <v>492</v>
      </c>
      <c r="CQ127" s="834"/>
      <c r="CR127" s="834"/>
      <c r="CS127" s="834"/>
      <c r="CT127" s="834"/>
      <c r="CU127" s="834"/>
      <c r="CV127" s="834"/>
      <c r="CW127" s="834"/>
      <c r="CX127" s="834"/>
      <c r="CY127" s="834"/>
      <c r="CZ127" s="834"/>
      <c r="DA127" s="834"/>
      <c r="DB127" s="834"/>
      <c r="DC127" s="834"/>
      <c r="DD127" s="834"/>
      <c r="DE127" s="834"/>
      <c r="DF127" s="835"/>
      <c r="DG127" s="900" t="s">
        <v>129</v>
      </c>
      <c r="DH127" s="901"/>
      <c r="DI127" s="901"/>
      <c r="DJ127" s="901"/>
      <c r="DK127" s="901"/>
      <c r="DL127" s="901" t="s">
        <v>129</v>
      </c>
      <c r="DM127" s="901"/>
      <c r="DN127" s="901"/>
      <c r="DO127" s="901"/>
      <c r="DP127" s="901"/>
      <c r="DQ127" s="901" t="s">
        <v>443</v>
      </c>
      <c r="DR127" s="901"/>
      <c r="DS127" s="901"/>
      <c r="DT127" s="901"/>
      <c r="DU127" s="901"/>
      <c r="DV127" s="878" t="s">
        <v>129</v>
      </c>
      <c r="DW127" s="878"/>
      <c r="DX127" s="878"/>
      <c r="DY127" s="878"/>
      <c r="DZ127" s="879"/>
    </row>
    <row r="128" spans="1:130" s="248" customFormat="1" ht="26.25" customHeight="1" thickBot="1" x14ac:dyDescent="0.2">
      <c r="A128" s="880" t="s">
        <v>493</v>
      </c>
      <c r="B128" s="881"/>
      <c r="C128" s="881"/>
      <c r="D128" s="881"/>
      <c r="E128" s="881"/>
      <c r="F128" s="881"/>
      <c r="G128" s="881"/>
      <c r="H128" s="881"/>
      <c r="I128" s="881"/>
      <c r="J128" s="881"/>
      <c r="K128" s="881"/>
      <c r="L128" s="881"/>
      <c r="M128" s="881"/>
      <c r="N128" s="881"/>
      <c r="O128" s="881"/>
      <c r="P128" s="881"/>
      <c r="Q128" s="881"/>
      <c r="R128" s="881"/>
      <c r="S128" s="881"/>
      <c r="T128" s="881"/>
      <c r="U128" s="881"/>
      <c r="V128" s="881"/>
      <c r="W128" s="882" t="s">
        <v>494</v>
      </c>
      <c r="X128" s="882"/>
      <c r="Y128" s="882"/>
      <c r="Z128" s="883"/>
      <c r="AA128" s="884">
        <v>97093</v>
      </c>
      <c r="AB128" s="885"/>
      <c r="AC128" s="885"/>
      <c r="AD128" s="885"/>
      <c r="AE128" s="886"/>
      <c r="AF128" s="887">
        <v>100853</v>
      </c>
      <c r="AG128" s="885"/>
      <c r="AH128" s="885"/>
      <c r="AI128" s="885"/>
      <c r="AJ128" s="886"/>
      <c r="AK128" s="887">
        <v>95806</v>
      </c>
      <c r="AL128" s="885"/>
      <c r="AM128" s="885"/>
      <c r="AN128" s="885"/>
      <c r="AO128" s="886"/>
      <c r="AP128" s="888"/>
      <c r="AQ128" s="889"/>
      <c r="AR128" s="889"/>
      <c r="AS128" s="889"/>
      <c r="AT128" s="890"/>
      <c r="AU128" s="284"/>
      <c r="AV128" s="284"/>
      <c r="AW128" s="284"/>
      <c r="AX128" s="891" t="s">
        <v>495</v>
      </c>
      <c r="AY128" s="892"/>
      <c r="AZ128" s="892"/>
      <c r="BA128" s="892"/>
      <c r="BB128" s="892"/>
      <c r="BC128" s="892"/>
      <c r="BD128" s="892"/>
      <c r="BE128" s="893"/>
      <c r="BF128" s="870" t="s">
        <v>455</v>
      </c>
      <c r="BG128" s="871"/>
      <c r="BH128" s="871"/>
      <c r="BI128" s="871"/>
      <c r="BJ128" s="871"/>
      <c r="BK128" s="871"/>
      <c r="BL128" s="894"/>
      <c r="BM128" s="870">
        <v>13.68</v>
      </c>
      <c r="BN128" s="871"/>
      <c r="BO128" s="871"/>
      <c r="BP128" s="871"/>
      <c r="BQ128" s="871"/>
      <c r="BR128" s="871"/>
      <c r="BS128" s="894"/>
      <c r="BT128" s="870">
        <v>20</v>
      </c>
      <c r="BU128" s="871"/>
      <c r="BV128" s="871"/>
      <c r="BW128" s="871"/>
      <c r="BX128" s="871"/>
      <c r="BY128" s="871"/>
      <c r="BZ128" s="872"/>
      <c r="CA128" s="285"/>
      <c r="CB128" s="285"/>
      <c r="CC128" s="285"/>
      <c r="CD128" s="285"/>
      <c r="CE128" s="285"/>
      <c r="CF128" s="285"/>
      <c r="CG128" s="282"/>
      <c r="CH128" s="282"/>
      <c r="CI128" s="282"/>
      <c r="CJ128" s="283"/>
      <c r="CK128" s="944"/>
      <c r="CL128" s="945"/>
      <c r="CM128" s="945"/>
      <c r="CN128" s="945"/>
      <c r="CO128" s="946"/>
      <c r="CP128" s="873" t="s">
        <v>496</v>
      </c>
      <c r="CQ128" s="812"/>
      <c r="CR128" s="812"/>
      <c r="CS128" s="812"/>
      <c r="CT128" s="812"/>
      <c r="CU128" s="812"/>
      <c r="CV128" s="812"/>
      <c r="CW128" s="812"/>
      <c r="CX128" s="812"/>
      <c r="CY128" s="812"/>
      <c r="CZ128" s="812"/>
      <c r="DA128" s="812"/>
      <c r="DB128" s="812"/>
      <c r="DC128" s="812"/>
      <c r="DD128" s="812"/>
      <c r="DE128" s="812"/>
      <c r="DF128" s="813"/>
      <c r="DG128" s="874" t="s">
        <v>129</v>
      </c>
      <c r="DH128" s="875"/>
      <c r="DI128" s="875"/>
      <c r="DJ128" s="875"/>
      <c r="DK128" s="875"/>
      <c r="DL128" s="875" t="s">
        <v>129</v>
      </c>
      <c r="DM128" s="875"/>
      <c r="DN128" s="875"/>
      <c r="DO128" s="875"/>
      <c r="DP128" s="875"/>
      <c r="DQ128" s="875" t="s">
        <v>455</v>
      </c>
      <c r="DR128" s="875"/>
      <c r="DS128" s="875"/>
      <c r="DT128" s="875"/>
      <c r="DU128" s="875"/>
      <c r="DV128" s="876" t="s">
        <v>455</v>
      </c>
      <c r="DW128" s="876"/>
      <c r="DX128" s="876"/>
      <c r="DY128" s="876"/>
      <c r="DZ128" s="877"/>
    </row>
    <row r="129" spans="1:131" s="248" customFormat="1" ht="26.25" customHeight="1" x14ac:dyDescent="0.15">
      <c r="A129" s="858" t="s">
        <v>107</v>
      </c>
      <c r="B129" s="859"/>
      <c r="C129" s="859"/>
      <c r="D129" s="859"/>
      <c r="E129" s="859"/>
      <c r="F129" s="859"/>
      <c r="G129" s="859"/>
      <c r="H129" s="859"/>
      <c r="I129" s="859"/>
      <c r="J129" s="859"/>
      <c r="K129" s="859"/>
      <c r="L129" s="859"/>
      <c r="M129" s="859"/>
      <c r="N129" s="859"/>
      <c r="O129" s="859"/>
      <c r="P129" s="859"/>
      <c r="Q129" s="859"/>
      <c r="R129" s="859"/>
      <c r="S129" s="859"/>
      <c r="T129" s="859"/>
      <c r="U129" s="859"/>
      <c r="V129" s="859"/>
      <c r="W129" s="860" t="s">
        <v>497</v>
      </c>
      <c r="X129" s="861"/>
      <c r="Y129" s="861"/>
      <c r="Z129" s="862"/>
      <c r="AA129" s="863">
        <v>7781833</v>
      </c>
      <c r="AB129" s="864"/>
      <c r="AC129" s="864"/>
      <c r="AD129" s="864"/>
      <c r="AE129" s="865"/>
      <c r="AF129" s="866">
        <v>7894261</v>
      </c>
      <c r="AG129" s="864"/>
      <c r="AH129" s="864"/>
      <c r="AI129" s="864"/>
      <c r="AJ129" s="865"/>
      <c r="AK129" s="866">
        <v>8282219</v>
      </c>
      <c r="AL129" s="864"/>
      <c r="AM129" s="864"/>
      <c r="AN129" s="864"/>
      <c r="AO129" s="865"/>
      <c r="AP129" s="867"/>
      <c r="AQ129" s="868"/>
      <c r="AR129" s="868"/>
      <c r="AS129" s="868"/>
      <c r="AT129" s="869"/>
      <c r="AU129" s="286"/>
      <c r="AV129" s="286"/>
      <c r="AW129" s="286"/>
      <c r="AX129" s="833" t="s">
        <v>498</v>
      </c>
      <c r="AY129" s="834"/>
      <c r="AZ129" s="834"/>
      <c r="BA129" s="834"/>
      <c r="BB129" s="834"/>
      <c r="BC129" s="834"/>
      <c r="BD129" s="834"/>
      <c r="BE129" s="835"/>
      <c r="BF129" s="853" t="s">
        <v>129</v>
      </c>
      <c r="BG129" s="854"/>
      <c r="BH129" s="854"/>
      <c r="BI129" s="854"/>
      <c r="BJ129" s="854"/>
      <c r="BK129" s="854"/>
      <c r="BL129" s="855"/>
      <c r="BM129" s="853">
        <v>18.68</v>
      </c>
      <c r="BN129" s="854"/>
      <c r="BO129" s="854"/>
      <c r="BP129" s="854"/>
      <c r="BQ129" s="854"/>
      <c r="BR129" s="854"/>
      <c r="BS129" s="855"/>
      <c r="BT129" s="853">
        <v>30</v>
      </c>
      <c r="BU129" s="856"/>
      <c r="BV129" s="856"/>
      <c r="BW129" s="856"/>
      <c r="BX129" s="856"/>
      <c r="BY129" s="856"/>
      <c r="BZ129" s="85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58" t="s">
        <v>499</v>
      </c>
      <c r="B130" s="859"/>
      <c r="C130" s="859"/>
      <c r="D130" s="859"/>
      <c r="E130" s="859"/>
      <c r="F130" s="859"/>
      <c r="G130" s="859"/>
      <c r="H130" s="859"/>
      <c r="I130" s="859"/>
      <c r="J130" s="859"/>
      <c r="K130" s="859"/>
      <c r="L130" s="859"/>
      <c r="M130" s="859"/>
      <c r="N130" s="859"/>
      <c r="O130" s="859"/>
      <c r="P130" s="859"/>
      <c r="Q130" s="859"/>
      <c r="R130" s="859"/>
      <c r="S130" s="859"/>
      <c r="T130" s="859"/>
      <c r="U130" s="859"/>
      <c r="V130" s="859"/>
      <c r="W130" s="860" t="s">
        <v>500</v>
      </c>
      <c r="X130" s="861"/>
      <c r="Y130" s="861"/>
      <c r="Z130" s="862"/>
      <c r="AA130" s="863">
        <v>1405954</v>
      </c>
      <c r="AB130" s="864"/>
      <c r="AC130" s="864"/>
      <c r="AD130" s="864"/>
      <c r="AE130" s="865"/>
      <c r="AF130" s="866">
        <v>1551584</v>
      </c>
      <c r="AG130" s="864"/>
      <c r="AH130" s="864"/>
      <c r="AI130" s="864"/>
      <c r="AJ130" s="865"/>
      <c r="AK130" s="866">
        <v>1652390</v>
      </c>
      <c r="AL130" s="864"/>
      <c r="AM130" s="864"/>
      <c r="AN130" s="864"/>
      <c r="AO130" s="865"/>
      <c r="AP130" s="867"/>
      <c r="AQ130" s="868"/>
      <c r="AR130" s="868"/>
      <c r="AS130" s="868"/>
      <c r="AT130" s="869"/>
      <c r="AU130" s="286"/>
      <c r="AV130" s="286"/>
      <c r="AW130" s="286"/>
      <c r="AX130" s="833" t="s">
        <v>501</v>
      </c>
      <c r="AY130" s="834"/>
      <c r="AZ130" s="834"/>
      <c r="BA130" s="834"/>
      <c r="BB130" s="834"/>
      <c r="BC130" s="834"/>
      <c r="BD130" s="834"/>
      <c r="BE130" s="835"/>
      <c r="BF130" s="836">
        <v>12</v>
      </c>
      <c r="BG130" s="837"/>
      <c r="BH130" s="837"/>
      <c r="BI130" s="837"/>
      <c r="BJ130" s="837"/>
      <c r="BK130" s="837"/>
      <c r="BL130" s="838"/>
      <c r="BM130" s="836">
        <v>25</v>
      </c>
      <c r="BN130" s="837"/>
      <c r="BO130" s="837"/>
      <c r="BP130" s="837"/>
      <c r="BQ130" s="837"/>
      <c r="BR130" s="837"/>
      <c r="BS130" s="838"/>
      <c r="BT130" s="836">
        <v>35</v>
      </c>
      <c r="BU130" s="839"/>
      <c r="BV130" s="839"/>
      <c r="BW130" s="839"/>
      <c r="BX130" s="839"/>
      <c r="BY130" s="839"/>
      <c r="BZ130" s="840"/>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41"/>
      <c r="B131" s="842"/>
      <c r="C131" s="842"/>
      <c r="D131" s="842"/>
      <c r="E131" s="842"/>
      <c r="F131" s="842"/>
      <c r="G131" s="842"/>
      <c r="H131" s="842"/>
      <c r="I131" s="842"/>
      <c r="J131" s="842"/>
      <c r="K131" s="842"/>
      <c r="L131" s="842"/>
      <c r="M131" s="842"/>
      <c r="N131" s="842"/>
      <c r="O131" s="842"/>
      <c r="P131" s="842"/>
      <c r="Q131" s="842"/>
      <c r="R131" s="842"/>
      <c r="S131" s="842"/>
      <c r="T131" s="842"/>
      <c r="U131" s="842"/>
      <c r="V131" s="842"/>
      <c r="W131" s="843" t="s">
        <v>502</v>
      </c>
      <c r="X131" s="844"/>
      <c r="Y131" s="844"/>
      <c r="Z131" s="845"/>
      <c r="AA131" s="846">
        <v>6375879</v>
      </c>
      <c r="AB131" s="847"/>
      <c r="AC131" s="847"/>
      <c r="AD131" s="847"/>
      <c r="AE131" s="848"/>
      <c r="AF131" s="849">
        <v>6342677</v>
      </c>
      <c r="AG131" s="847"/>
      <c r="AH131" s="847"/>
      <c r="AI131" s="847"/>
      <c r="AJ131" s="848"/>
      <c r="AK131" s="849">
        <v>6629829</v>
      </c>
      <c r="AL131" s="847"/>
      <c r="AM131" s="847"/>
      <c r="AN131" s="847"/>
      <c r="AO131" s="848"/>
      <c r="AP131" s="850"/>
      <c r="AQ131" s="851"/>
      <c r="AR131" s="851"/>
      <c r="AS131" s="851"/>
      <c r="AT131" s="852"/>
      <c r="AU131" s="286"/>
      <c r="AV131" s="286"/>
      <c r="AW131" s="286"/>
      <c r="AX131" s="811" t="s">
        <v>503</v>
      </c>
      <c r="AY131" s="812"/>
      <c r="AZ131" s="812"/>
      <c r="BA131" s="812"/>
      <c r="BB131" s="812"/>
      <c r="BC131" s="812"/>
      <c r="BD131" s="812"/>
      <c r="BE131" s="813"/>
      <c r="BF131" s="814" t="s">
        <v>504</v>
      </c>
      <c r="BG131" s="815"/>
      <c r="BH131" s="815"/>
      <c r="BI131" s="815"/>
      <c r="BJ131" s="815"/>
      <c r="BK131" s="815"/>
      <c r="BL131" s="816"/>
      <c r="BM131" s="814">
        <v>350</v>
      </c>
      <c r="BN131" s="815"/>
      <c r="BO131" s="815"/>
      <c r="BP131" s="815"/>
      <c r="BQ131" s="815"/>
      <c r="BR131" s="815"/>
      <c r="BS131" s="816"/>
      <c r="BT131" s="817"/>
      <c r="BU131" s="818"/>
      <c r="BV131" s="818"/>
      <c r="BW131" s="818"/>
      <c r="BX131" s="818"/>
      <c r="BY131" s="818"/>
      <c r="BZ131" s="819"/>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820" t="s">
        <v>505</v>
      </c>
      <c r="B132" s="821"/>
      <c r="C132" s="821"/>
      <c r="D132" s="821"/>
      <c r="E132" s="821"/>
      <c r="F132" s="821"/>
      <c r="G132" s="821"/>
      <c r="H132" s="821"/>
      <c r="I132" s="821"/>
      <c r="J132" s="821"/>
      <c r="K132" s="821"/>
      <c r="L132" s="821"/>
      <c r="M132" s="821"/>
      <c r="N132" s="821"/>
      <c r="O132" s="821"/>
      <c r="P132" s="821"/>
      <c r="Q132" s="821"/>
      <c r="R132" s="821"/>
      <c r="S132" s="821"/>
      <c r="T132" s="821"/>
      <c r="U132" s="821"/>
      <c r="V132" s="824" t="s">
        <v>506</v>
      </c>
      <c r="W132" s="824"/>
      <c r="X132" s="824"/>
      <c r="Y132" s="824"/>
      <c r="Z132" s="825"/>
      <c r="AA132" s="826">
        <v>11.923704949999999</v>
      </c>
      <c r="AB132" s="827"/>
      <c r="AC132" s="827"/>
      <c r="AD132" s="827"/>
      <c r="AE132" s="828"/>
      <c r="AF132" s="829">
        <v>12.547919439999999</v>
      </c>
      <c r="AG132" s="827"/>
      <c r="AH132" s="827"/>
      <c r="AI132" s="827"/>
      <c r="AJ132" s="828"/>
      <c r="AK132" s="829">
        <v>11.742474809999999</v>
      </c>
      <c r="AL132" s="827"/>
      <c r="AM132" s="827"/>
      <c r="AN132" s="827"/>
      <c r="AO132" s="828"/>
      <c r="AP132" s="830"/>
      <c r="AQ132" s="831"/>
      <c r="AR132" s="831"/>
      <c r="AS132" s="831"/>
      <c r="AT132" s="832"/>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822"/>
      <c r="B133" s="823"/>
      <c r="C133" s="823"/>
      <c r="D133" s="823"/>
      <c r="E133" s="823"/>
      <c r="F133" s="823"/>
      <c r="G133" s="823"/>
      <c r="H133" s="823"/>
      <c r="I133" s="823"/>
      <c r="J133" s="823"/>
      <c r="K133" s="823"/>
      <c r="L133" s="823"/>
      <c r="M133" s="823"/>
      <c r="N133" s="823"/>
      <c r="O133" s="823"/>
      <c r="P133" s="823"/>
      <c r="Q133" s="823"/>
      <c r="R133" s="823"/>
      <c r="S133" s="823"/>
      <c r="T133" s="823"/>
      <c r="U133" s="823"/>
      <c r="V133" s="803" t="s">
        <v>507</v>
      </c>
      <c r="W133" s="803"/>
      <c r="X133" s="803"/>
      <c r="Y133" s="803"/>
      <c r="Z133" s="804"/>
      <c r="AA133" s="805">
        <v>11.7</v>
      </c>
      <c r="AB133" s="806"/>
      <c r="AC133" s="806"/>
      <c r="AD133" s="806"/>
      <c r="AE133" s="807"/>
      <c r="AF133" s="805">
        <v>12.2</v>
      </c>
      <c r="AG133" s="806"/>
      <c r="AH133" s="806"/>
      <c r="AI133" s="806"/>
      <c r="AJ133" s="807"/>
      <c r="AK133" s="805">
        <v>12</v>
      </c>
      <c r="AL133" s="806"/>
      <c r="AM133" s="806"/>
      <c r="AN133" s="806"/>
      <c r="AO133" s="807"/>
      <c r="AP133" s="808"/>
      <c r="AQ133" s="809"/>
      <c r="AR133" s="809"/>
      <c r="AS133" s="809"/>
      <c r="AT133" s="81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GHYN/f5arOMfLe69+eDvVxcaTUl1J2BuWzYUL0fk+cfb1PZuDX3tBAHYjohCivvZXcKWYRv/p9TlKeyu7PPKEQ==" saltValue="Np6RSlKt+NjMwHpglZ9vf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7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508</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K+A4lmQkWwcsFXWQmWyLPS/2KgzIGnTFfbiVDo7EOAtX3fyPVPhPvx9Okm2mbg2EyZ571qWD1KLDr7gL/hNb2g==" saltValue="wvuwdv+7P5J4IjDtOFVV8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9g35U4ZxsuXTFyr7GlxQoN45FJTiSpMG7NdCTf71urXT8D7cBtX7Ab71lzUk8sGntatgO4u99BQjWVzXO38ag==" saltValue="lRjJ8PDAJB+bOVBxl2c+p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70" zoomScaleNormal="70" zoomScaleSheetLayoutView="85"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509</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510</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36" t="s">
        <v>511</v>
      </c>
      <c r="AP7" s="305"/>
      <c r="AQ7" s="306" t="s">
        <v>512</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37"/>
      <c r="AP8" s="311" t="s">
        <v>513</v>
      </c>
      <c r="AQ8" s="312" t="s">
        <v>514</v>
      </c>
      <c r="AR8" s="313" t="s">
        <v>515</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7" t="s">
        <v>516</v>
      </c>
      <c r="AL9" s="1228"/>
      <c r="AM9" s="1228"/>
      <c r="AN9" s="1229"/>
      <c r="AO9" s="314">
        <v>2419940</v>
      </c>
      <c r="AP9" s="314">
        <v>119021</v>
      </c>
      <c r="AQ9" s="315">
        <v>100177</v>
      </c>
      <c r="AR9" s="316">
        <v>18.8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7" t="s">
        <v>517</v>
      </c>
      <c r="AL10" s="1228"/>
      <c r="AM10" s="1228"/>
      <c r="AN10" s="1229"/>
      <c r="AO10" s="317">
        <v>383711</v>
      </c>
      <c r="AP10" s="317">
        <v>18872</v>
      </c>
      <c r="AQ10" s="318">
        <v>9943</v>
      </c>
      <c r="AR10" s="319">
        <v>89.8</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7" t="s">
        <v>518</v>
      </c>
      <c r="AL11" s="1228"/>
      <c r="AM11" s="1228"/>
      <c r="AN11" s="1229"/>
      <c r="AO11" s="317" t="s">
        <v>519</v>
      </c>
      <c r="AP11" s="317" t="s">
        <v>519</v>
      </c>
      <c r="AQ11" s="318">
        <v>1487</v>
      </c>
      <c r="AR11" s="319" t="s">
        <v>519</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7" t="s">
        <v>520</v>
      </c>
      <c r="AL12" s="1228"/>
      <c r="AM12" s="1228"/>
      <c r="AN12" s="1229"/>
      <c r="AO12" s="317" t="s">
        <v>519</v>
      </c>
      <c r="AP12" s="317" t="s">
        <v>519</v>
      </c>
      <c r="AQ12" s="318">
        <v>23</v>
      </c>
      <c r="AR12" s="319" t="s">
        <v>519</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7" t="s">
        <v>521</v>
      </c>
      <c r="AL13" s="1228"/>
      <c r="AM13" s="1228"/>
      <c r="AN13" s="1229"/>
      <c r="AO13" s="317">
        <v>70996</v>
      </c>
      <c r="AP13" s="317">
        <v>3492</v>
      </c>
      <c r="AQ13" s="318">
        <v>4025</v>
      </c>
      <c r="AR13" s="319">
        <v>-13.2</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7" t="s">
        <v>522</v>
      </c>
      <c r="AL14" s="1228"/>
      <c r="AM14" s="1228"/>
      <c r="AN14" s="1229"/>
      <c r="AO14" s="317">
        <v>39293</v>
      </c>
      <c r="AP14" s="317">
        <v>1933</v>
      </c>
      <c r="AQ14" s="318">
        <v>2366</v>
      </c>
      <c r="AR14" s="319">
        <v>-18.3</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523</v>
      </c>
      <c r="AL15" s="1231"/>
      <c r="AM15" s="1231"/>
      <c r="AN15" s="1232"/>
      <c r="AO15" s="317">
        <v>-216819</v>
      </c>
      <c r="AP15" s="317">
        <v>-10664</v>
      </c>
      <c r="AQ15" s="318">
        <v>-7732</v>
      </c>
      <c r="AR15" s="319">
        <v>37.9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2697121</v>
      </c>
      <c r="AP16" s="317">
        <v>132654</v>
      </c>
      <c r="AQ16" s="318">
        <v>110288</v>
      </c>
      <c r="AR16" s="319">
        <v>20.3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524</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525</v>
      </c>
      <c r="AP20" s="326" t="s">
        <v>526</v>
      </c>
      <c r="AQ20" s="327" t="s">
        <v>527</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528</v>
      </c>
      <c r="AL21" s="1234"/>
      <c r="AM21" s="1234"/>
      <c r="AN21" s="1235"/>
      <c r="AO21" s="330">
        <v>9.69</v>
      </c>
      <c r="AP21" s="331">
        <v>10.26</v>
      </c>
      <c r="AQ21" s="332">
        <v>-0.56999999999999995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529</v>
      </c>
      <c r="AL22" s="1234"/>
      <c r="AM22" s="1234"/>
      <c r="AN22" s="1235"/>
      <c r="AO22" s="335">
        <v>96.4</v>
      </c>
      <c r="AP22" s="336">
        <v>97.6</v>
      </c>
      <c r="AQ22" s="337">
        <v>-1.2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530</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531</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532</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36" t="s">
        <v>511</v>
      </c>
      <c r="AP30" s="305"/>
      <c r="AQ30" s="306" t="s">
        <v>512</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37"/>
      <c r="AP31" s="311" t="s">
        <v>513</v>
      </c>
      <c r="AQ31" s="312" t="s">
        <v>514</v>
      </c>
      <c r="AR31" s="313" t="s">
        <v>515</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6" t="s">
        <v>533</v>
      </c>
      <c r="AL32" s="1217"/>
      <c r="AM32" s="1217"/>
      <c r="AN32" s="1218"/>
      <c r="AO32" s="345">
        <v>1528229</v>
      </c>
      <c r="AP32" s="345">
        <v>75164</v>
      </c>
      <c r="AQ32" s="346">
        <v>68741</v>
      </c>
      <c r="AR32" s="347">
        <v>9.3000000000000007</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6" t="s">
        <v>534</v>
      </c>
      <c r="AL33" s="1217"/>
      <c r="AM33" s="1217"/>
      <c r="AN33" s="1218"/>
      <c r="AO33" s="345" t="s">
        <v>519</v>
      </c>
      <c r="AP33" s="345" t="s">
        <v>519</v>
      </c>
      <c r="AQ33" s="346" t="s">
        <v>519</v>
      </c>
      <c r="AR33" s="347" t="s">
        <v>519</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6" t="s">
        <v>535</v>
      </c>
      <c r="AL34" s="1217"/>
      <c r="AM34" s="1217"/>
      <c r="AN34" s="1218"/>
      <c r="AO34" s="345" t="s">
        <v>519</v>
      </c>
      <c r="AP34" s="345" t="s">
        <v>519</v>
      </c>
      <c r="AQ34" s="346">
        <v>1</v>
      </c>
      <c r="AR34" s="347" t="s">
        <v>519</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6" t="s">
        <v>536</v>
      </c>
      <c r="AL35" s="1217"/>
      <c r="AM35" s="1217"/>
      <c r="AN35" s="1218"/>
      <c r="AO35" s="345">
        <v>811111</v>
      </c>
      <c r="AP35" s="345">
        <v>39893</v>
      </c>
      <c r="AQ35" s="346">
        <v>17075</v>
      </c>
      <c r="AR35" s="347">
        <v>133.6</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6" t="s">
        <v>537</v>
      </c>
      <c r="AL36" s="1217"/>
      <c r="AM36" s="1217"/>
      <c r="AN36" s="1218"/>
      <c r="AO36" s="345">
        <v>187362</v>
      </c>
      <c r="AP36" s="345">
        <v>9215</v>
      </c>
      <c r="AQ36" s="346">
        <v>2445</v>
      </c>
      <c r="AR36" s="347">
        <v>276.89999999999998</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6" t="s">
        <v>538</v>
      </c>
      <c r="AL37" s="1217"/>
      <c r="AM37" s="1217"/>
      <c r="AN37" s="1218"/>
      <c r="AO37" s="345" t="s">
        <v>519</v>
      </c>
      <c r="AP37" s="345" t="s">
        <v>519</v>
      </c>
      <c r="AQ37" s="346">
        <v>621</v>
      </c>
      <c r="AR37" s="347" t="s">
        <v>519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13" t="s">
        <v>539</v>
      </c>
      <c r="AL38" s="1214"/>
      <c r="AM38" s="1214"/>
      <c r="AN38" s="1215"/>
      <c r="AO38" s="348" t="s">
        <v>519</v>
      </c>
      <c r="AP38" s="348" t="s">
        <v>519</v>
      </c>
      <c r="AQ38" s="349">
        <v>4</v>
      </c>
      <c r="AR38" s="337" t="s">
        <v>519</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13" t="s">
        <v>540</v>
      </c>
      <c r="AL39" s="1214"/>
      <c r="AM39" s="1214"/>
      <c r="AN39" s="1215"/>
      <c r="AO39" s="345">
        <v>-95806</v>
      </c>
      <c r="AP39" s="345">
        <v>-4712</v>
      </c>
      <c r="AQ39" s="346">
        <v>-4161</v>
      </c>
      <c r="AR39" s="347">
        <v>13.2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6" t="s">
        <v>541</v>
      </c>
      <c r="AL40" s="1217"/>
      <c r="AM40" s="1217"/>
      <c r="AN40" s="1218"/>
      <c r="AO40" s="345">
        <v>-1652390</v>
      </c>
      <c r="AP40" s="345">
        <v>-81270</v>
      </c>
      <c r="AQ40" s="346">
        <v>-59663</v>
      </c>
      <c r="AR40" s="347">
        <v>36.200000000000003</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19" t="s">
        <v>296</v>
      </c>
      <c r="AL41" s="1220"/>
      <c r="AM41" s="1220"/>
      <c r="AN41" s="1221"/>
      <c r="AO41" s="345">
        <v>778506</v>
      </c>
      <c r="AP41" s="345">
        <v>38290</v>
      </c>
      <c r="AQ41" s="346">
        <v>25063</v>
      </c>
      <c r="AR41" s="347">
        <v>52.8</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542</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543</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544</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22" t="s">
        <v>511</v>
      </c>
      <c r="AN49" s="1224" t="s">
        <v>545</v>
      </c>
      <c r="AO49" s="1225"/>
      <c r="AP49" s="1225"/>
      <c r="AQ49" s="1225"/>
      <c r="AR49" s="122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23"/>
      <c r="AN50" s="361" t="s">
        <v>546</v>
      </c>
      <c r="AO50" s="362" t="s">
        <v>547</v>
      </c>
      <c r="AP50" s="363" t="s">
        <v>548</v>
      </c>
      <c r="AQ50" s="364" t="s">
        <v>549</v>
      </c>
      <c r="AR50" s="365" t="s">
        <v>550</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551</v>
      </c>
      <c r="AL51" s="358"/>
      <c r="AM51" s="366">
        <v>1984768</v>
      </c>
      <c r="AN51" s="367">
        <v>90849</v>
      </c>
      <c r="AO51" s="368">
        <v>-61.3</v>
      </c>
      <c r="AP51" s="369">
        <v>83280</v>
      </c>
      <c r="AQ51" s="370">
        <v>-2.5</v>
      </c>
      <c r="AR51" s="371">
        <v>-58.8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552</v>
      </c>
      <c r="AM52" s="374">
        <v>880667</v>
      </c>
      <c r="AN52" s="375">
        <v>40311</v>
      </c>
      <c r="AO52" s="376">
        <v>-65.900000000000006</v>
      </c>
      <c r="AP52" s="377">
        <v>43123</v>
      </c>
      <c r="AQ52" s="378">
        <v>-2.8</v>
      </c>
      <c r="AR52" s="379">
        <v>-63.1</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553</v>
      </c>
      <c r="AL53" s="358"/>
      <c r="AM53" s="366">
        <v>1552726</v>
      </c>
      <c r="AN53" s="367">
        <v>72274</v>
      </c>
      <c r="AO53" s="368">
        <v>-20.399999999999999</v>
      </c>
      <c r="AP53" s="369">
        <v>88968</v>
      </c>
      <c r="AQ53" s="370">
        <v>6.8</v>
      </c>
      <c r="AR53" s="371">
        <v>-27.2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552</v>
      </c>
      <c r="AM54" s="374">
        <v>992362</v>
      </c>
      <c r="AN54" s="375">
        <v>46191</v>
      </c>
      <c r="AO54" s="376">
        <v>14.6</v>
      </c>
      <c r="AP54" s="377">
        <v>45482</v>
      </c>
      <c r="AQ54" s="378">
        <v>5.5</v>
      </c>
      <c r="AR54" s="379">
        <v>9.1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554</v>
      </c>
      <c r="AL55" s="358"/>
      <c r="AM55" s="366">
        <v>1493758</v>
      </c>
      <c r="AN55" s="367">
        <v>70747</v>
      </c>
      <c r="AO55" s="368">
        <v>-2.1</v>
      </c>
      <c r="AP55" s="369">
        <v>85173</v>
      </c>
      <c r="AQ55" s="370">
        <v>-4.3</v>
      </c>
      <c r="AR55" s="371">
        <v>2.2000000000000002</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552</v>
      </c>
      <c r="AM56" s="374">
        <v>898609</v>
      </c>
      <c r="AN56" s="375">
        <v>42560</v>
      </c>
      <c r="AO56" s="376">
        <v>-7.9</v>
      </c>
      <c r="AP56" s="377">
        <v>43913</v>
      </c>
      <c r="AQ56" s="378">
        <v>-3.4</v>
      </c>
      <c r="AR56" s="379">
        <v>-4.5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555</v>
      </c>
      <c r="AL57" s="358"/>
      <c r="AM57" s="366">
        <v>1993577</v>
      </c>
      <c r="AN57" s="367">
        <v>96076</v>
      </c>
      <c r="AO57" s="368">
        <v>35.799999999999997</v>
      </c>
      <c r="AP57" s="369">
        <v>94081</v>
      </c>
      <c r="AQ57" s="370">
        <v>10.5</v>
      </c>
      <c r="AR57" s="371">
        <v>25.3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552</v>
      </c>
      <c r="AM58" s="374">
        <v>1367984</v>
      </c>
      <c r="AN58" s="375">
        <v>65927</v>
      </c>
      <c r="AO58" s="376">
        <v>54.9</v>
      </c>
      <c r="AP58" s="377">
        <v>48949</v>
      </c>
      <c r="AQ58" s="378">
        <v>11.5</v>
      </c>
      <c r="AR58" s="379">
        <v>43.4</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556</v>
      </c>
      <c r="AL59" s="358"/>
      <c r="AM59" s="366">
        <v>1740510</v>
      </c>
      <c r="AN59" s="367">
        <v>85604</v>
      </c>
      <c r="AO59" s="368">
        <v>-10.9</v>
      </c>
      <c r="AP59" s="369">
        <v>92632</v>
      </c>
      <c r="AQ59" s="370">
        <v>-1.5</v>
      </c>
      <c r="AR59" s="371">
        <v>-9.4</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552</v>
      </c>
      <c r="AM60" s="374">
        <v>1449080</v>
      </c>
      <c r="AN60" s="375">
        <v>71271</v>
      </c>
      <c r="AO60" s="376">
        <v>8.1</v>
      </c>
      <c r="AP60" s="377">
        <v>47978</v>
      </c>
      <c r="AQ60" s="378">
        <v>-2</v>
      </c>
      <c r="AR60" s="379">
        <v>10.1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557</v>
      </c>
      <c r="AL61" s="380"/>
      <c r="AM61" s="381">
        <v>1753068</v>
      </c>
      <c r="AN61" s="382">
        <v>83110</v>
      </c>
      <c r="AO61" s="383">
        <v>-11.8</v>
      </c>
      <c r="AP61" s="384">
        <v>88827</v>
      </c>
      <c r="AQ61" s="385">
        <v>1.8</v>
      </c>
      <c r="AR61" s="371">
        <v>-13.6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552</v>
      </c>
      <c r="AM62" s="374">
        <v>1117740</v>
      </c>
      <c r="AN62" s="375">
        <v>53252</v>
      </c>
      <c r="AO62" s="376">
        <v>0.8</v>
      </c>
      <c r="AP62" s="377">
        <v>45889</v>
      </c>
      <c r="AQ62" s="378">
        <v>1.8</v>
      </c>
      <c r="AR62" s="379">
        <v>-1</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sC28W9bClNANk5cVK/qI9JuM/0TVzL1UrqLwCLPfZ89ntedzpN4SjHFD27UIvDibhqdX2/AoabO4SNnVDxRUgw==" saltValue="l1bPOXQ2YFkn6WweAFj2H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row r="121" spans="125:125" ht="13.5" hidden="1" customHeight="1" x14ac:dyDescent="0.15">
      <c r="DU121" s="292"/>
    </row>
  </sheetData>
  <sheetProtection algorithmName="SHA-512" hashValue="SlgUoEve9FmLidq75z8tY4RQSjkNLHtintbnnSxBs1yNu4L6Ct7h44UujyQekBRSPD8pxPOeFA0jGMS3IE4cbA==" saltValue="YsUBQhhrq55joLC6qRFl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560</v>
      </c>
    </row>
  </sheetData>
  <sheetProtection algorithmName="SHA-512" hashValue="Tf98on9GAduBhP5domvnoN1TPTAH1TEzKk1lzw8lTH46Gm7ZUQKQ77qeDUUaH6KJvwlPQMJbW8WMcIYdiwHSnA==" saltValue="0shcQgrB+vbUSXU55bBdv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6"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8" t="s">
        <v>3</v>
      </c>
      <c r="D47" s="1238"/>
      <c r="E47" s="1239"/>
      <c r="F47" s="11">
        <v>18.98</v>
      </c>
      <c r="G47" s="12">
        <v>20.100000000000001</v>
      </c>
      <c r="H47" s="12">
        <v>19.8</v>
      </c>
      <c r="I47" s="12">
        <v>18.28</v>
      </c>
      <c r="J47" s="13">
        <v>18.64</v>
      </c>
    </row>
    <row r="48" spans="2:10" ht="57.75" customHeight="1" x14ac:dyDescent="0.15">
      <c r="B48" s="14"/>
      <c r="C48" s="1240" t="s">
        <v>4</v>
      </c>
      <c r="D48" s="1240"/>
      <c r="E48" s="1241"/>
      <c r="F48" s="15">
        <v>10.15</v>
      </c>
      <c r="G48" s="16">
        <v>10.58</v>
      </c>
      <c r="H48" s="16">
        <v>9.5299999999999994</v>
      </c>
      <c r="I48" s="16">
        <v>11.11</v>
      </c>
      <c r="J48" s="17">
        <v>9.77</v>
      </c>
    </row>
    <row r="49" spans="2:10" ht="57.75" customHeight="1" thickBot="1" x14ac:dyDescent="0.2">
      <c r="B49" s="18"/>
      <c r="C49" s="1242" t="s">
        <v>5</v>
      </c>
      <c r="D49" s="1242"/>
      <c r="E49" s="1243"/>
      <c r="F49" s="19">
        <v>3.21</v>
      </c>
      <c r="G49" s="20">
        <v>1.43</v>
      </c>
      <c r="H49" s="20" t="s">
        <v>566</v>
      </c>
      <c r="I49" s="20">
        <v>0.48</v>
      </c>
      <c r="J49" s="21">
        <v>0.39</v>
      </c>
    </row>
    <row r="50" spans="2:10" ht="13.5" customHeight="1" x14ac:dyDescent="0.15"/>
  </sheetData>
  <sheetProtection algorithmName="SHA-512" hashValue="XHv4JKvxVbQ8xuHBihvt4HT1v7lGP1TCNIhiQwE7zoNgG5assPfjdmdqhNMI4rd8hefh3+4EWThM5PEBB02FOA==" saltValue="A4VhoMOCHg1IgHFaOGHGC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50" t="s">
        <v>567</v>
      </c>
      <c r="D34" s="1250"/>
      <c r="E34" s="1251"/>
      <c r="F34" s="32">
        <v>7.8</v>
      </c>
      <c r="G34" s="33">
        <v>10.88</v>
      </c>
      <c r="H34" s="33">
        <v>12.17</v>
      </c>
      <c r="I34" s="33">
        <v>13.66</v>
      </c>
      <c r="J34" s="34">
        <v>14.12</v>
      </c>
      <c r="K34" s="22"/>
      <c r="L34" s="22"/>
      <c r="M34" s="22"/>
      <c r="N34" s="22"/>
      <c r="O34" s="22"/>
      <c r="P34" s="22"/>
    </row>
    <row r="35" spans="1:16" ht="39" customHeight="1" x14ac:dyDescent="0.15">
      <c r="A35" s="22"/>
      <c r="B35" s="35"/>
      <c r="C35" s="1244" t="s">
        <v>568</v>
      </c>
      <c r="D35" s="1245"/>
      <c r="E35" s="1246"/>
      <c r="F35" s="36">
        <v>10.050000000000001</v>
      </c>
      <c r="G35" s="37">
        <v>10.47</v>
      </c>
      <c r="H35" s="37">
        <v>9.3800000000000008</v>
      </c>
      <c r="I35" s="37">
        <v>11.01</v>
      </c>
      <c r="J35" s="38">
        <v>9.61</v>
      </c>
      <c r="K35" s="22"/>
      <c r="L35" s="22"/>
      <c r="M35" s="22"/>
      <c r="N35" s="22"/>
      <c r="O35" s="22"/>
      <c r="P35" s="22"/>
    </row>
    <row r="36" spans="1:16" ht="39" customHeight="1" x14ac:dyDescent="0.15">
      <c r="A36" s="22"/>
      <c r="B36" s="35"/>
      <c r="C36" s="1244" t="s">
        <v>569</v>
      </c>
      <c r="D36" s="1245"/>
      <c r="E36" s="1246"/>
      <c r="F36" s="36">
        <v>0.26</v>
      </c>
      <c r="G36" s="37">
        <v>0.16</v>
      </c>
      <c r="H36" s="37">
        <v>0.27</v>
      </c>
      <c r="I36" s="37">
        <v>0.23</v>
      </c>
      <c r="J36" s="38">
        <v>0.74</v>
      </c>
      <c r="K36" s="22"/>
      <c r="L36" s="22"/>
      <c r="M36" s="22"/>
      <c r="N36" s="22"/>
      <c r="O36" s="22"/>
      <c r="P36" s="22"/>
    </row>
    <row r="37" spans="1:16" ht="39" customHeight="1" x14ac:dyDescent="0.15">
      <c r="A37" s="22"/>
      <c r="B37" s="35"/>
      <c r="C37" s="1244" t="s">
        <v>570</v>
      </c>
      <c r="D37" s="1245"/>
      <c r="E37" s="1246"/>
      <c r="F37" s="36">
        <v>0.06</v>
      </c>
      <c r="G37" s="37">
        <v>0.47</v>
      </c>
      <c r="H37" s="37">
        <v>0.04</v>
      </c>
      <c r="I37" s="37">
        <v>0.08</v>
      </c>
      <c r="J37" s="38">
        <v>0.47</v>
      </c>
      <c r="K37" s="22"/>
      <c r="L37" s="22"/>
      <c r="M37" s="22"/>
      <c r="N37" s="22"/>
      <c r="O37" s="22"/>
      <c r="P37" s="22"/>
    </row>
    <row r="38" spans="1:16" ht="39" customHeight="1" x14ac:dyDescent="0.15">
      <c r="A38" s="22"/>
      <c r="B38" s="35"/>
      <c r="C38" s="1244" t="s">
        <v>571</v>
      </c>
      <c r="D38" s="1245"/>
      <c r="E38" s="1246"/>
      <c r="F38" s="36">
        <v>0.05</v>
      </c>
      <c r="G38" s="37">
        <v>0.16</v>
      </c>
      <c r="H38" s="37">
        <v>0.27</v>
      </c>
      <c r="I38" s="37">
        <v>0.23</v>
      </c>
      <c r="J38" s="38">
        <v>0.32</v>
      </c>
      <c r="K38" s="22"/>
      <c r="L38" s="22"/>
      <c r="M38" s="22"/>
      <c r="N38" s="22"/>
      <c r="O38" s="22"/>
      <c r="P38" s="22"/>
    </row>
    <row r="39" spans="1:16" ht="39" customHeight="1" x14ac:dyDescent="0.15">
      <c r="A39" s="22"/>
      <c r="B39" s="35"/>
      <c r="C39" s="1244" t="s">
        <v>572</v>
      </c>
      <c r="D39" s="1245"/>
      <c r="E39" s="1246"/>
      <c r="F39" s="36">
        <v>0.09</v>
      </c>
      <c r="G39" s="37">
        <v>0.17</v>
      </c>
      <c r="H39" s="37">
        <v>0.14000000000000001</v>
      </c>
      <c r="I39" s="37">
        <v>7.0000000000000007E-2</v>
      </c>
      <c r="J39" s="38">
        <v>0.24</v>
      </c>
      <c r="K39" s="22"/>
      <c r="L39" s="22"/>
      <c r="M39" s="22"/>
      <c r="N39" s="22"/>
      <c r="O39" s="22"/>
      <c r="P39" s="22"/>
    </row>
    <row r="40" spans="1:16" ht="39" customHeight="1" x14ac:dyDescent="0.15">
      <c r="A40" s="22"/>
      <c r="B40" s="35"/>
      <c r="C40" s="1244" t="s">
        <v>573</v>
      </c>
      <c r="D40" s="1245"/>
      <c r="E40" s="1246"/>
      <c r="F40" s="36">
        <v>0.53</v>
      </c>
      <c r="G40" s="37">
        <v>0.81</v>
      </c>
      <c r="H40" s="37">
        <v>1.06</v>
      </c>
      <c r="I40" s="37">
        <v>1.05</v>
      </c>
      <c r="J40" s="38">
        <v>0.22</v>
      </c>
      <c r="K40" s="22"/>
      <c r="L40" s="22"/>
      <c r="M40" s="22"/>
      <c r="N40" s="22"/>
      <c r="O40" s="22"/>
      <c r="P40" s="22"/>
    </row>
    <row r="41" spans="1:16" ht="39" customHeight="1" x14ac:dyDescent="0.15">
      <c r="A41" s="22"/>
      <c r="B41" s="35"/>
      <c r="C41" s="1244" t="s">
        <v>574</v>
      </c>
      <c r="D41" s="1245"/>
      <c r="E41" s="1246"/>
      <c r="F41" s="36">
        <v>0.06</v>
      </c>
      <c r="G41" s="37">
        <v>7.0000000000000007E-2</v>
      </c>
      <c r="H41" s="37">
        <v>0.08</v>
      </c>
      <c r="I41" s="37">
        <v>0.03</v>
      </c>
      <c r="J41" s="38">
        <v>0.1</v>
      </c>
      <c r="K41" s="22"/>
      <c r="L41" s="22"/>
      <c r="M41" s="22"/>
      <c r="N41" s="22"/>
      <c r="O41" s="22"/>
      <c r="P41" s="22"/>
    </row>
    <row r="42" spans="1:16" ht="39" customHeight="1" x14ac:dyDescent="0.15">
      <c r="A42" s="22"/>
      <c r="B42" s="39"/>
      <c r="C42" s="1244" t="s">
        <v>575</v>
      </c>
      <c r="D42" s="1245"/>
      <c r="E42" s="1246"/>
      <c r="F42" s="36" t="s">
        <v>519</v>
      </c>
      <c r="G42" s="37" t="s">
        <v>519</v>
      </c>
      <c r="H42" s="37" t="s">
        <v>519</v>
      </c>
      <c r="I42" s="37" t="s">
        <v>519</v>
      </c>
      <c r="J42" s="38" t="s">
        <v>519</v>
      </c>
      <c r="K42" s="22"/>
      <c r="L42" s="22"/>
      <c r="M42" s="22"/>
      <c r="N42" s="22"/>
      <c r="O42" s="22"/>
      <c r="P42" s="22"/>
    </row>
    <row r="43" spans="1:16" ht="39" customHeight="1" thickBot="1" x14ac:dyDescent="0.2">
      <c r="A43" s="22"/>
      <c r="B43" s="40"/>
      <c r="C43" s="1247" t="s">
        <v>576</v>
      </c>
      <c r="D43" s="1248"/>
      <c r="E43" s="1249"/>
      <c r="F43" s="41">
        <v>1.74</v>
      </c>
      <c r="G43" s="42">
        <v>0.2</v>
      </c>
      <c r="H43" s="42">
        <v>0.12</v>
      </c>
      <c r="I43" s="42">
        <v>0.13</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jxOaSA+mYp+K1p4worzBTcth2gcEKOt7y1vKwAYBcPa3Qjg/BUIjtKI9+GBPWzf86Cw6RM0eoQmsT0BwuRClw==" saltValue="ydfm+k6jEnGnCn9U8Punz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70" t="s">
        <v>11</v>
      </c>
      <c r="C45" s="1271"/>
      <c r="D45" s="58"/>
      <c r="E45" s="1276" t="s">
        <v>12</v>
      </c>
      <c r="F45" s="1276"/>
      <c r="G45" s="1276"/>
      <c r="H45" s="1276"/>
      <c r="I45" s="1276"/>
      <c r="J45" s="1277"/>
      <c r="K45" s="59">
        <v>1046</v>
      </c>
      <c r="L45" s="60">
        <v>1091</v>
      </c>
      <c r="M45" s="60">
        <v>1132</v>
      </c>
      <c r="N45" s="60">
        <v>1395</v>
      </c>
      <c r="O45" s="61">
        <v>1528</v>
      </c>
      <c r="P45" s="48"/>
      <c r="Q45" s="48"/>
      <c r="R45" s="48"/>
      <c r="S45" s="48"/>
      <c r="T45" s="48"/>
      <c r="U45" s="48"/>
    </row>
    <row r="46" spans="1:21" ht="30.75" customHeight="1" x14ac:dyDescent="0.15">
      <c r="A46" s="48"/>
      <c r="B46" s="1272"/>
      <c r="C46" s="1273"/>
      <c r="D46" s="62"/>
      <c r="E46" s="1254" t="s">
        <v>13</v>
      </c>
      <c r="F46" s="1254"/>
      <c r="G46" s="1254"/>
      <c r="H46" s="1254"/>
      <c r="I46" s="1254"/>
      <c r="J46" s="1255"/>
      <c r="K46" s="63" t="s">
        <v>519</v>
      </c>
      <c r="L46" s="64" t="s">
        <v>519</v>
      </c>
      <c r="M46" s="64" t="s">
        <v>519</v>
      </c>
      <c r="N46" s="64" t="s">
        <v>519</v>
      </c>
      <c r="O46" s="65" t="s">
        <v>519</v>
      </c>
      <c r="P46" s="48"/>
      <c r="Q46" s="48"/>
      <c r="R46" s="48"/>
      <c r="S46" s="48"/>
      <c r="T46" s="48"/>
      <c r="U46" s="48"/>
    </row>
    <row r="47" spans="1:21" ht="30.75" customHeight="1" x14ac:dyDescent="0.15">
      <c r="A47" s="48"/>
      <c r="B47" s="1272"/>
      <c r="C47" s="1273"/>
      <c r="D47" s="62"/>
      <c r="E47" s="1254" t="s">
        <v>14</v>
      </c>
      <c r="F47" s="1254"/>
      <c r="G47" s="1254"/>
      <c r="H47" s="1254"/>
      <c r="I47" s="1254"/>
      <c r="J47" s="1255"/>
      <c r="K47" s="63" t="s">
        <v>519</v>
      </c>
      <c r="L47" s="64" t="s">
        <v>519</v>
      </c>
      <c r="M47" s="64" t="s">
        <v>519</v>
      </c>
      <c r="N47" s="64" t="s">
        <v>519</v>
      </c>
      <c r="O47" s="65" t="s">
        <v>519</v>
      </c>
      <c r="P47" s="48"/>
      <c r="Q47" s="48"/>
      <c r="R47" s="48"/>
      <c r="S47" s="48"/>
      <c r="T47" s="48"/>
      <c r="U47" s="48"/>
    </row>
    <row r="48" spans="1:21" ht="30.75" customHeight="1" x14ac:dyDescent="0.15">
      <c r="A48" s="48"/>
      <c r="B48" s="1272"/>
      <c r="C48" s="1273"/>
      <c r="D48" s="62"/>
      <c r="E48" s="1254" t="s">
        <v>15</v>
      </c>
      <c r="F48" s="1254"/>
      <c r="G48" s="1254"/>
      <c r="H48" s="1254"/>
      <c r="I48" s="1254"/>
      <c r="J48" s="1255"/>
      <c r="K48" s="63">
        <v>920</v>
      </c>
      <c r="L48" s="64">
        <v>935</v>
      </c>
      <c r="M48" s="64">
        <v>932</v>
      </c>
      <c r="N48" s="64">
        <v>851</v>
      </c>
      <c r="O48" s="65">
        <v>811</v>
      </c>
      <c r="P48" s="48"/>
      <c r="Q48" s="48"/>
      <c r="R48" s="48"/>
      <c r="S48" s="48"/>
      <c r="T48" s="48"/>
      <c r="U48" s="48"/>
    </row>
    <row r="49" spans="1:21" ht="30.75" customHeight="1" x14ac:dyDescent="0.15">
      <c r="A49" s="48"/>
      <c r="B49" s="1272"/>
      <c r="C49" s="1273"/>
      <c r="D49" s="62"/>
      <c r="E49" s="1254" t="s">
        <v>16</v>
      </c>
      <c r="F49" s="1254"/>
      <c r="G49" s="1254"/>
      <c r="H49" s="1254"/>
      <c r="I49" s="1254"/>
      <c r="J49" s="1255"/>
      <c r="K49" s="63">
        <v>159</v>
      </c>
      <c r="L49" s="64">
        <v>182</v>
      </c>
      <c r="M49" s="64">
        <v>200</v>
      </c>
      <c r="N49" s="64">
        <v>202</v>
      </c>
      <c r="O49" s="65">
        <v>187</v>
      </c>
      <c r="P49" s="48"/>
      <c r="Q49" s="48"/>
      <c r="R49" s="48"/>
      <c r="S49" s="48"/>
      <c r="T49" s="48"/>
      <c r="U49" s="48"/>
    </row>
    <row r="50" spans="1:21" ht="30.75" customHeight="1" x14ac:dyDescent="0.15">
      <c r="A50" s="48"/>
      <c r="B50" s="1272"/>
      <c r="C50" s="1273"/>
      <c r="D50" s="62"/>
      <c r="E50" s="1254" t="s">
        <v>17</v>
      </c>
      <c r="F50" s="1254"/>
      <c r="G50" s="1254"/>
      <c r="H50" s="1254"/>
      <c r="I50" s="1254"/>
      <c r="J50" s="1255"/>
      <c r="K50" s="63">
        <v>0</v>
      </c>
      <c r="L50" s="64">
        <v>0</v>
      </c>
      <c r="M50" s="64">
        <v>0</v>
      </c>
      <c r="N50" s="64">
        <v>0</v>
      </c>
      <c r="O50" s="65" t="s">
        <v>519</v>
      </c>
      <c r="P50" s="48"/>
      <c r="Q50" s="48"/>
      <c r="R50" s="48"/>
      <c r="S50" s="48"/>
      <c r="T50" s="48"/>
      <c r="U50" s="48"/>
    </row>
    <row r="51" spans="1:21" ht="30.75" customHeight="1" x14ac:dyDescent="0.15">
      <c r="A51" s="48"/>
      <c r="B51" s="1274"/>
      <c r="C51" s="1275"/>
      <c r="D51" s="66"/>
      <c r="E51" s="1254" t="s">
        <v>18</v>
      </c>
      <c r="F51" s="1254"/>
      <c r="G51" s="1254"/>
      <c r="H51" s="1254"/>
      <c r="I51" s="1254"/>
      <c r="J51" s="1255"/>
      <c r="K51" s="63" t="s">
        <v>519</v>
      </c>
      <c r="L51" s="64" t="s">
        <v>519</v>
      </c>
      <c r="M51" s="64" t="s">
        <v>519</v>
      </c>
      <c r="N51" s="64" t="s">
        <v>519</v>
      </c>
      <c r="O51" s="65" t="s">
        <v>519</v>
      </c>
      <c r="P51" s="48"/>
      <c r="Q51" s="48"/>
      <c r="R51" s="48"/>
      <c r="S51" s="48"/>
      <c r="T51" s="48"/>
      <c r="U51" s="48"/>
    </row>
    <row r="52" spans="1:21" ht="30.75" customHeight="1" x14ac:dyDescent="0.15">
      <c r="A52" s="48"/>
      <c r="B52" s="1252" t="s">
        <v>19</v>
      </c>
      <c r="C52" s="1253"/>
      <c r="D52" s="66"/>
      <c r="E52" s="1254" t="s">
        <v>20</v>
      </c>
      <c r="F52" s="1254"/>
      <c r="G52" s="1254"/>
      <c r="H52" s="1254"/>
      <c r="I52" s="1254"/>
      <c r="J52" s="1255"/>
      <c r="K52" s="63">
        <v>1418</v>
      </c>
      <c r="L52" s="64">
        <v>1438</v>
      </c>
      <c r="M52" s="64">
        <v>1504</v>
      </c>
      <c r="N52" s="64">
        <v>1653</v>
      </c>
      <c r="O52" s="65">
        <v>1749</v>
      </c>
      <c r="P52" s="48"/>
      <c r="Q52" s="48"/>
      <c r="R52" s="48"/>
      <c r="S52" s="48"/>
      <c r="T52" s="48"/>
      <c r="U52" s="48"/>
    </row>
    <row r="53" spans="1:21" ht="30.75" customHeight="1" thickBot="1" x14ac:dyDescent="0.2">
      <c r="A53" s="48"/>
      <c r="B53" s="1256" t="s">
        <v>21</v>
      </c>
      <c r="C53" s="1257"/>
      <c r="D53" s="67"/>
      <c r="E53" s="1258" t="s">
        <v>22</v>
      </c>
      <c r="F53" s="1258"/>
      <c r="G53" s="1258"/>
      <c r="H53" s="1258"/>
      <c r="I53" s="1258"/>
      <c r="J53" s="1259"/>
      <c r="K53" s="68">
        <v>707</v>
      </c>
      <c r="L53" s="69">
        <v>770</v>
      </c>
      <c r="M53" s="69">
        <v>760</v>
      </c>
      <c r="N53" s="69">
        <v>795</v>
      </c>
      <c r="O53" s="70">
        <v>777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0" t="s">
        <v>25</v>
      </c>
      <c r="C57" s="1261"/>
      <c r="D57" s="1264" t="s">
        <v>26</v>
      </c>
      <c r="E57" s="1265"/>
      <c r="F57" s="1265"/>
      <c r="G57" s="1265"/>
      <c r="H57" s="1265"/>
      <c r="I57" s="1265"/>
      <c r="J57" s="1266"/>
      <c r="K57" s="83" t="s">
        <v>600</v>
      </c>
      <c r="L57" s="84" t="s">
        <v>600</v>
      </c>
      <c r="M57" s="84" t="s">
        <v>600</v>
      </c>
      <c r="N57" s="84" t="s">
        <v>600</v>
      </c>
      <c r="O57" s="85" t="s">
        <v>600</v>
      </c>
    </row>
    <row r="58" spans="1:21" ht="31.5" customHeight="1" thickBot="1" x14ac:dyDescent="0.2">
      <c r="B58" s="1262"/>
      <c r="C58" s="1263"/>
      <c r="D58" s="1267" t="s">
        <v>27</v>
      </c>
      <c r="E58" s="1268"/>
      <c r="F58" s="1268"/>
      <c r="G58" s="1268"/>
      <c r="H58" s="1268"/>
      <c r="I58" s="1268"/>
      <c r="J58" s="1269"/>
      <c r="K58" s="86" t="s">
        <v>600</v>
      </c>
      <c r="L58" s="87" t="s">
        <v>600</v>
      </c>
      <c r="M58" s="87" t="s">
        <v>600</v>
      </c>
      <c r="N58" s="87" t="s">
        <v>600</v>
      </c>
      <c r="O58" s="88" t="s">
        <v>600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KZpbtjdnOb6+zTDIgo79x6imAiWGlrUOsdjIJRm1cCnNaYmKu91o7cb/9M9A9cQpVWPAhM/ODE517zFq4vcRg==" saltValue="Vf8Kja4EeMM4mk0rCPC+x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A15"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90" t="s">
        <v>30</v>
      </c>
      <c r="C41" s="1291"/>
      <c r="D41" s="102"/>
      <c r="E41" s="1292" t="s">
        <v>31</v>
      </c>
      <c r="F41" s="1292"/>
      <c r="G41" s="1292"/>
      <c r="H41" s="1293"/>
      <c r="I41" s="103">
        <v>12247</v>
      </c>
      <c r="J41" s="104">
        <v>12437</v>
      </c>
      <c r="K41" s="104">
        <v>12566</v>
      </c>
      <c r="L41" s="104">
        <v>13085</v>
      </c>
      <c r="M41" s="105">
        <v>13326</v>
      </c>
    </row>
    <row r="42" spans="2:13" ht="27.75" customHeight="1" x14ac:dyDescent="0.15">
      <c r="B42" s="1280"/>
      <c r="C42" s="1281"/>
      <c r="D42" s="106"/>
      <c r="E42" s="1284" t="s">
        <v>32</v>
      </c>
      <c r="F42" s="1284"/>
      <c r="G42" s="1284"/>
      <c r="H42" s="1285"/>
      <c r="I42" s="107">
        <v>986</v>
      </c>
      <c r="J42" s="108">
        <v>803</v>
      </c>
      <c r="K42" s="108">
        <v>748</v>
      </c>
      <c r="L42" s="108">
        <v>658</v>
      </c>
      <c r="M42" s="109">
        <v>574</v>
      </c>
    </row>
    <row r="43" spans="2:13" ht="27.75" customHeight="1" x14ac:dyDescent="0.15">
      <c r="B43" s="1280"/>
      <c r="C43" s="1281"/>
      <c r="D43" s="106"/>
      <c r="E43" s="1284" t="s">
        <v>33</v>
      </c>
      <c r="F43" s="1284"/>
      <c r="G43" s="1284"/>
      <c r="H43" s="1285"/>
      <c r="I43" s="107">
        <v>8874</v>
      </c>
      <c r="J43" s="108">
        <v>8248</v>
      </c>
      <c r="K43" s="108">
        <v>7759</v>
      </c>
      <c r="L43" s="108">
        <v>7399</v>
      </c>
      <c r="M43" s="109">
        <v>6996</v>
      </c>
    </row>
    <row r="44" spans="2:13" ht="27.75" customHeight="1" x14ac:dyDescent="0.15">
      <c r="B44" s="1280"/>
      <c r="C44" s="1281"/>
      <c r="D44" s="106"/>
      <c r="E44" s="1284" t="s">
        <v>34</v>
      </c>
      <c r="F44" s="1284"/>
      <c r="G44" s="1284"/>
      <c r="H44" s="1285"/>
      <c r="I44" s="107">
        <v>1599</v>
      </c>
      <c r="J44" s="108">
        <v>1400</v>
      </c>
      <c r="K44" s="108">
        <v>1188</v>
      </c>
      <c r="L44" s="108">
        <v>987</v>
      </c>
      <c r="M44" s="109">
        <v>797</v>
      </c>
    </row>
    <row r="45" spans="2:13" ht="27.75" customHeight="1" x14ac:dyDescent="0.15">
      <c r="B45" s="1280"/>
      <c r="C45" s="1281"/>
      <c r="D45" s="106"/>
      <c r="E45" s="1284" t="s">
        <v>35</v>
      </c>
      <c r="F45" s="1284"/>
      <c r="G45" s="1284"/>
      <c r="H45" s="1285"/>
      <c r="I45" s="107">
        <v>2091</v>
      </c>
      <c r="J45" s="108">
        <v>2024</v>
      </c>
      <c r="K45" s="108">
        <v>1963</v>
      </c>
      <c r="L45" s="108">
        <v>1987</v>
      </c>
      <c r="M45" s="109">
        <v>1926</v>
      </c>
    </row>
    <row r="46" spans="2:13" ht="27.75" customHeight="1" x14ac:dyDescent="0.15">
      <c r="B46" s="1280"/>
      <c r="C46" s="1281"/>
      <c r="D46" s="110"/>
      <c r="E46" s="1284" t="s">
        <v>36</v>
      </c>
      <c r="F46" s="1284"/>
      <c r="G46" s="1284"/>
      <c r="H46" s="1285"/>
      <c r="I46" s="107" t="s">
        <v>519</v>
      </c>
      <c r="J46" s="108" t="s">
        <v>519</v>
      </c>
      <c r="K46" s="108" t="s">
        <v>519</v>
      </c>
      <c r="L46" s="108" t="s">
        <v>519</v>
      </c>
      <c r="M46" s="109" t="s">
        <v>519</v>
      </c>
    </row>
    <row r="47" spans="2:13" ht="27.75" customHeight="1" x14ac:dyDescent="0.15">
      <c r="B47" s="1280"/>
      <c r="C47" s="1281"/>
      <c r="D47" s="111"/>
      <c r="E47" s="1294" t="s">
        <v>37</v>
      </c>
      <c r="F47" s="1295"/>
      <c r="G47" s="1295"/>
      <c r="H47" s="1296"/>
      <c r="I47" s="107" t="s">
        <v>519</v>
      </c>
      <c r="J47" s="108" t="s">
        <v>519</v>
      </c>
      <c r="K47" s="108" t="s">
        <v>519</v>
      </c>
      <c r="L47" s="108" t="s">
        <v>519</v>
      </c>
      <c r="M47" s="109" t="s">
        <v>519</v>
      </c>
    </row>
    <row r="48" spans="2:13" ht="27.75" customHeight="1" x14ac:dyDescent="0.15">
      <c r="B48" s="1280"/>
      <c r="C48" s="1281"/>
      <c r="D48" s="106"/>
      <c r="E48" s="1284" t="s">
        <v>38</v>
      </c>
      <c r="F48" s="1284"/>
      <c r="G48" s="1284"/>
      <c r="H48" s="1285"/>
      <c r="I48" s="107" t="s">
        <v>519</v>
      </c>
      <c r="J48" s="108" t="s">
        <v>519</v>
      </c>
      <c r="K48" s="108" t="s">
        <v>519</v>
      </c>
      <c r="L48" s="108" t="s">
        <v>519</v>
      </c>
      <c r="M48" s="109" t="s">
        <v>519</v>
      </c>
    </row>
    <row r="49" spans="2:13" ht="27.75" customHeight="1" x14ac:dyDescent="0.15">
      <c r="B49" s="1282"/>
      <c r="C49" s="1283"/>
      <c r="D49" s="106"/>
      <c r="E49" s="1284" t="s">
        <v>39</v>
      </c>
      <c r="F49" s="1284"/>
      <c r="G49" s="1284"/>
      <c r="H49" s="1285"/>
      <c r="I49" s="107" t="s">
        <v>519</v>
      </c>
      <c r="J49" s="108" t="s">
        <v>519</v>
      </c>
      <c r="K49" s="108" t="s">
        <v>519</v>
      </c>
      <c r="L49" s="108" t="s">
        <v>519</v>
      </c>
      <c r="M49" s="109" t="s">
        <v>519</v>
      </c>
    </row>
    <row r="50" spans="2:13" ht="27.75" customHeight="1" x14ac:dyDescent="0.15">
      <c r="B50" s="1278" t="s">
        <v>40</v>
      </c>
      <c r="C50" s="1279"/>
      <c r="D50" s="112"/>
      <c r="E50" s="1284" t="s">
        <v>41</v>
      </c>
      <c r="F50" s="1284"/>
      <c r="G50" s="1284"/>
      <c r="H50" s="1285"/>
      <c r="I50" s="107">
        <v>4632</v>
      </c>
      <c r="J50" s="108">
        <v>4847</v>
      </c>
      <c r="K50" s="108">
        <v>4948</v>
      </c>
      <c r="L50" s="108">
        <v>5064</v>
      </c>
      <c r="M50" s="109">
        <v>5958</v>
      </c>
    </row>
    <row r="51" spans="2:13" ht="27.75" customHeight="1" x14ac:dyDescent="0.15">
      <c r="B51" s="1280"/>
      <c r="C51" s="1281"/>
      <c r="D51" s="106"/>
      <c r="E51" s="1284" t="s">
        <v>42</v>
      </c>
      <c r="F51" s="1284"/>
      <c r="G51" s="1284"/>
      <c r="H51" s="1285"/>
      <c r="I51" s="107">
        <v>998</v>
      </c>
      <c r="J51" s="108">
        <v>891</v>
      </c>
      <c r="K51" s="108">
        <v>970</v>
      </c>
      <c r="L51" s="108">
        <v>938</v>
      </c>
      <c r="M51" s="109">
        <v>878</v>
      </c>
    </row>
    <row r="52" spans="2:13" ht="27.75" customHeight="1" x14ac:dyDescent="0.15">
      <c r="B52" s="1282"/>
      <c r="C52" s="1283"/>
      <c r="D52" s="106"/>
      <c r="E52" s="1284" t="s">
        <v>43</v>
      </c>
      <c r="F52" s="1284"/>
      <c r="G52" s="1284"/>
      <c r="H52" s="1285"/>
      <c r="I52" s="107">
        <v>17369</v>
      </c>
      <c r="J52" s="108">
        <v>17258</v>
      </c>
      <c r="K52" s="108">
        <v>17090</v>
      </c>
      <c r="L52" s="108">
        <v>17017</v>
      </c>
      <c r="M52" s="109">
        <v>17029</v>
      </c>
    </row>
    <row r="53" spans="2:13" ht="27.75" customHeight="1" thickBot="1" x14ac:dyDescent="0.2">
      <c r="B53" s="1286" t="s">
        <v>44</v>
      </c>
      <c r="C53" s="1287"/>
      <c r="D53" s="113"/>
      <c r="E53" s="1288" t="s">
        <v>45</v>
      </c>
      <c r="F53" s="1288"/>
      <c r="G53" s="1288"/>
      <c r="H53" s="1289"/>
      <c r="I53" s="114">
        <v>2797</v>
      </c>
      <c r="J53" s="115">
        <v>1917</v>
      </c>
      <c r="K53" s="115">
        <v>1215</v>
      </c>
      <c r="L53" s="115">
        <v>1096</v>
      </c>
      <c r="M53" s="116">
        <v>-246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lf9HO7Oz9X4jliyLkumuR1CtQYFRfXZKvinZY2npCkynbiBGGwsdTXCmLueb8SF4my/QoTiUT+pDY9a89nJCXQ==" saltValue="0DqFsFMzitSa5YozC++L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5" t="s">
        <v>48</v>
      </c>
      <c r="D55" s="1305"/>
      <c r="E55" s="1306"/>
      <c r="F55" s="128">
        <v>1541</v>
      </c>
      <c r="G55" s="128">
        <v>1443</v>
      </c>
      <c r="H55" s="129">
        <v>1544</v>
      </c>
    </row>
    <row r="56" spans="2:8" ht="52.5" customHeight="1" x14ac:dyDescent="0.15">
      <c r="B56" s="130"/>
      <c r="C56" s="1307" t="s">
        <v>49</v>
      </c>
      <c r="D56" s="1307"/>
      <c r="E56" s="1308"/>
      <c r="F56" s="131">
        <v>613</v>
      </c>
      <c r="G56" s="131">
        <v>614</v>
      </c>
      <c r="H56" s="132">
        <v>714</v>
      </c>
    </row>
    <row r="57" spans="2:8" ht="53.25" customHeight="1" x14ac:dyDescent="0.15">
      <c r="B57" s="130"/>
      <c r="C57" s="1309" t="s">
        <v>50</v>
      </c>
      <c r="D57" s="1309"/>
      <c r="E57" s="1310"/>
      <c r="F57" s="133">
        <v>2373</v>
      </c>
      <c r="G57" s="133">
        <v>2580</v>
      </c>
      <c r="H57" s="134">
        <v>3196</v>
      </c>
    </row>
    <row r="58" spans="2:8" ht="45.75" customHeight="1" x14ac:dyDescent="0.15">
      <c r="B58" s="135"/>
      <c r="C58" s="1297" t="s">
        <v>596</v>
      </c>
      <c r="D58" s="1298"/>
      <c r="E58" s="1299"/>
      <c r="F58" s="136">
        <v>1184</v>
      </c>
      <c r="G58" s="136">
        <v>1461</v>
      </c>
      <c r="H58" s="137">
        <v>1780</v>
      </c>
    </row>
    <row r="59" spans="2:8" ht="45.75" customHeight="1" x14ac:dyDescent="0.15">
      <c r="B59" s="135"/>
      <c r="C59" s="1297" t="s">
        <v>597</v>
      </c>
      <c r="D59" s="1298"/>
      <c r="E59" s="1299"/>
      <c r="F59" s="136">
        <v>151</v>
      </c>
      <c r="G59" s="136">
        <v>151</v>
      </c>
      <c r="H59" s="137">
        <v>251</v>
      </c>
    </row>
    <row r="60" spans="2:8" ht="45.75" customHeight="1" x14ac:dyDescent="0.15">
      <c r="B60" s="135"/>
      <c r="C60" s="1297" t="s">
        <v>598</v>
      </c>
      <c r="D60" s="1298"/>
      <c r="E60" s="1299"/>
      <c r="F60" s="136">
        <v>240</v>
      </c>
      <c r="G60" s="136">
        <v>239</v>
      </c>
      <c r="H60" s="137">
        <v>244</v>
      </c>
    </row>
    <row r="61" spans="2:8" ht="45.75" customHeight="1" x14ac:dyDescent="0.15">
      <c r="B61" s="135"/>
      <c r="C61" s="1297" t="s">
        <v>601</v>
      </c>
      <c r="D61" s="1298"/>
      <c r="E61" s="1299"/>
      <c r="F61" s="136">
        <v>200</v>
      </c>
      <c r="G61" s="136">
        <v>134</v>
      </c>
      <c r="H61" s="137">
        <v>219</v>
      </c>
    </row>
    <row r="62" spans="2:8" ht="45.75" customHeight="1" thickBot="1" x14ac:dyDescent="0.2">
      <c r="B62" s="138"/>
      <c r="C62" s="1300" t="s">
        <v>599</v>
      </c>
      <c r="D62" s="1301"/>
      <c r="E62" s="1302"/>
      <c r="F62" s="139">
        <v>214</v>
      </c>
      <c r="G62" s="139">
        <v>214</v>
      </c>
      <c r="H62" s="140">
        <v>214</v>
      </c>
    </row>
    <row r="63" spans="2:8" ht="52.5" customHeight="1" thickBot="1" x14ac:dyDescent="0.2">
      <c r="B63" s="141"/>
      <c r="C63" s="1303" t="s">
        <v>51</v>
      </c>
      <c r="D63" s="1303"/>
      <c r="E63" s="1304"/>
      <c r="F63" s="142">
        <v>4527</v>
      </c>
      <c r="G63" s="142">
        <v>4637</v>
      </c>
      <c r="H63" s="143">
        <v>5454</v>
      </c>
    </row>
    <row r="64" spans="2:8" ht="15" customHeight="1" x14ac:dyDescent="0.15"/>
  </sheetData>
  <sheetProtection algorithmName="SHA-512" hashValue="LC39kPR6gMzrXRkwVRzze/gcA0CQptmEbV8aKCRFiBZsQkSjeexnuzIQQHc3BmEA46qEWDCzuBQksWwp6WpPTw==" saltValue="xF9H4iDoxfsYzjSOx41Yo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434DD1-4F9F-4386-90BC-EAB37536BCED}">
  <sheetPr>
    <pageSetUpPr fitToPage="1"/>
  </sheetPr>
  <dimension ref="A1:WZM160"/>
  <sheetViews>
    <sheetView showGridLines="0" topLeftCell="B58" zoomScale="85" zoomScaleNormal="85"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604</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9" t="s">
        <v>612</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7"/>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7"/>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7"/>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7"/>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605</v>
      </c>
    </row>
    <row r="50" spans="1:109" x14ac:dyDescent="0.15">
      <c r="B50" s="397"/>
      <c r="G50" s="1311"/>
      <c r="H50" s="1311"/>
      <c r="I50" s="1311"/>
      <c r="J50" s="1311"/>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17" t="s">
        <v>561</v>
      </c>
      <c r="BQ50" s="1317"/>
      <c r="BR50" s="1317"/>
      <c r="BS50" s="1317"/>
      <c r="BT50" s="1317"/>
      <c r="BU50" s="1317"/>
      <c r="BV50" s="1317"/>
      <c r="BW50" s="1317"/>
      <c r="BX50" s="1317" t="s">
        <v>562</v>
      </c>
      <c r="BY50" s="1317"/>
      <c r="BZ50" s="1317"/>
      <c r="CA50" s="1317"/>
      <c r="CB50" s="1317"/>
      <c r="CC50" s="1317"/>
      <c r="CD50" s="1317"/>
      <c r="CE50" s="1317"/>
      <c r="CF50" s="1317" t="s">
        <v>563</v>
      </c>
      <c r="CG50" s="1317"/>
      <c r="CH50" s="1317"/>
      <c r="CI50" s="1317"/>
      <c r="CJ50" s="1317"/>
      <c r="CK50" s="1317"/>
      <c r="CL50" s="1317"/>
      <c r="CM50" s="1317"/>
      <c r="CN50" s="1317" t="s">
        <v>564</v>
      </c>
      <c r="CO50" s="1317"/>
      <c r="CP50" s="1317"/>
      <c r="CQ50" s="1317"/>
      <c r="CR50" s="1317"/>
      <c r="CS50" s="1317"/>
      <c r="CT50" s="1317"/>
      <c r="CU50" s="1317"/>
      <c r="CV50" s="1317" t="s">
        <v>565</v>
      </c>
      <c r="CW50" s="1317"/>
      <c r="CX50" s="1317"/>
      <c r="CY50" s="1317"/>
      <c r="CZ50" s="1317"/>
      <c r="DA50" s="1317"/>
      <c r="DB50" s="1317"/>
      <c r="DC50" s="1317"/>
    </row>
    <row r="51" spans="1:109" ht="13.5" customHeight="1" x14ac:dyDescent="0.15">
      <c r="B51" s="397"/>
      <c r="G51" s="1328"/>
      <c r="H51" s="1328"/>
      <c r="I51" s="1332"/>
      <c r="J51" s="1332"/>
      <c r="K51" s="1318"/>
      <c r="L51" s="1318"/>
      <c r="M51" s="1318"/>
      <c r="N51" s="1318"/>
      <c r="AM51" s="406"/>
      <c r="AN51" s="1316" t="s">
        <v>606</v>
      </c>
      <c r="AO51" s="1316"/>
      <c r="AP51" s="1316"/>
      <c r="AQ51" s="1316"/>
      <c r="AR51" s="1316"/>
      <c r="AS51" s="1316"/>
      <c r="AT51" s="1316"/>
      <c r="AU51" s="1316"/>
      <c r="AV51" s="1316"/>
      <c r="AW51" s="1316"/>
      <c r="AX51" s="1316"/>
      <c r="AY51" s="1316"/>
      <c r="AZ51" s="1316"/>
      <c r="BA51" s="1316"/>
      <c r="BB51" s="1316" t="s">
        <v>607</v>
      </c>
      <c r="BC51" s="1316"/>
      <c r="BD51" s="1316"/>
      <c r="BE51" s="1316"/>
      <c r="BF51" s="1316"/>
      <c r="BG51" s="1316"/>
      <c r="BH51" s="1316"/>
      <c r="BI51" s="1316"/>
      <c r="BJ51" s="1316"/>
      <c r="BK51" s="1316"/>
      <c r="BL51" s="1316"/>
      <c r="BM51" s="1316"/>
      <c r="BN51" s="1316"/>
      <c r="BO51" s="1316"/>
      <c r="BP51" s="1313">
        <v>43.6</v>
      </c>
      <c r="BQ51" s="1313"/>
      <c r="BR51" s="1313"/>
      <c r="BS51" s="1313"/>
      <c r="BT51" s="1313"/>
      <c r="BU51" s="1313"/>
      <c r="BV51" s="1313"/>
      <c r="BW51" s="1313"/>
      <c r="BX51" s="1313">
        <v>30.2</v>
      </c>
      <c r="BY51" s="1313"/>
      <c r="BZ51" s="1313"/>
      <c r="CA51" s="1313"/>
      <c r="CB51" s="1313"/>
      <c r="CC51" s="1313"/>
      <c r="CD51" s="1313"/>
      <c r="CE51" s="1313"/>
      <c r="CF51" s="1313">
        <v>19</v>
      </c>
      <c r="CG51" s="1313"/>
      <c r="CH51" s="1313"/>
      <c r="CI51" s="1313"/>
      <c r="CJ51" s="1313"/>
      <c r="CK51" s="1313"/>
      <c r="CL51" s="1313"/>
      <c r="CM51" s="1313"/>
      <c r="CN51" s="1313">
        <v>17.2</v>
      </c>
      <c r="CO51" s="1313"/>
      <c r="CP51" s="1313"/>
      <c r="CQ51" s="1313"/>
      <c r="CR51" s="1313"/>
      <c r="CS51" s="1313"/>
      <c r="CT51" s="1313"/>
      <c r="CU51" s="1313"/>
      <c r="CV51" s="1313"/>
      <c r="CW51" s="1313"/>
      <c r="CX51" s="1313"/>
      <c r="CY51" s="1313"/>
      <c r="CZ51" s="1313"/>
      <c r="DA51" s="1313"/>
      <c r="DB51" s="1313"/>
      <c r="DC51" s="1313"/>
    </row>
    <row r="52" spans="1:109" x14ac:dyDescent="0.15">
      <c r="B52" s="397"/>
      <c r="G52" s="1328"/>
      <c r="H52" s="1328"/>
      <c r="I52" s="1332"/>
      <c r="J52" s="1332"/>
      <c r="K52" s="1318"/>
      <c r="L52" s="1318"/>
      <c r="M52" s="1318"/>
      <c r="N52" s="1318"/>
      <c r="AM52" s="406"/>
      <c r="AN52" s="1316"/>
      <c r="AO52" s="1316"/>
      <c r="AP52" s="1316"/>
      <c r="AQ52" s="1316"/>
      <c r="AR52" s="1316"/>
      <c r="AS52" s="1316"/>
      <c r="AT52" s="1316"/>
      <c r="AU52" s="1316"/>
      <c r="AV52" s="1316"/>
      <c r="AW52" s="1316"/>
      <c r="AX52" s="1316"/>
      <c r="AY52" s="1316"/>
      <c r="AZ52" s="1316"/>
      <c r="BA52" s="1316"/>
      <c r="BB52" s="1316"/>
      <c r="BC52" s="1316"/>
      <c r="BD52" s="1316"/>
      <c r="BE52" s="1316"/>
      <c r="BF52" s="1316"/>
      <c r="BG52" s="1316"/>
      <c r="BH52" s="1316"/>
      <c r="BI52" s="1316"/>
      <c r="BJ52" s="1316"/>
      <c r="BK52" s="1316"/>
      <c r="BL52" s="1316"/>
      <c r="BM52" s="1316"/>
      <c r="BN52" s="1316"/>
      <c r="BO52" s="1316"/>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x14ac:dyDescent="0.15">
      <c r="A53" s="405"/>
      <c r="B53" s="397"/>
      <c r="G53" s="1328"/>
      <c r="H53" s="1328"/>
      <c r="I53" s="1311"/>
      <c r="J53" s="1311"/>
      <c r="K53" s="1318"/>
      <c r="L53" s="1318"/>
      <c r="M53" s="1318"/>
      <c r="N53" s="1318"/>
      <c r="AM53" s="406"/>
      <c r="AN53" s="1316"/>
      <c r="AO53" s="1316"/>
      <c r="AP53" s="1316"/>
      <c r="AQ53" s="1316"/>
      <c r="AR53" s="1316"/>
      <c r="AS53" s="1316"/>
      <c r="AT53" s="1316"/>
      <c r="AU53" s="1316"/>
      <c r="AV53" s="1316"/>
      <c r="AW53" s="1316"/>
      <c r="AX53" s="1316"/>
      <c r="AY53" s="1316"/>
      <c r="AZ53" s="1316"/>
      <c r="BA53" s="1316"/>
      <c r="BB53" s="1316" t="s">
        <v>608</v>
      </c>
      <c r="BC53" s="1316"/>
      <c r="BD53" s="1316"/>
      <c r="BE53" s="1316"/>
      <c r="BF53" s="1316"/>
      <c r="BG53" s="1316"/>
      <c r="BH53" s="1316"/>
      <c r="BI53" s="1316"/>
      <c r="BJ53" s="1316"/>
      <c r="BK53" s="1316"/>
      <c r="BL53" s="1316"/>
      <c r="BM53" s="1316"/>
      <c r="BN53" s="1316"/>
      <c r="BO53" s="1316"/>
      <c r="BP53" s="1313">
        <v>69.599999999999994</v>
      </c>
      <c r="BQ53" s="1313"/>
      <c r="BR53" s="1313"/>
      <c r="BS53" s="1313"/>
      <c r="BT53" s="1313"/>
      <c r="BU53" s="1313"/>
      <c r="BV53" s="1313"/>
      <c r="BW53" s="1313"/>
      <c r="BX53" s="1313">
        <v>71.099999999999994</v>
      </c>
      <c r="BY53" s="1313"/>
      <c r="BZ53" s="1313"/>
      <c r="CA53" s="1313"/>
      <c r="CB53" s="1313"/>
      <c r="CC53" s="1313"/>
      <c r="CD53" s="1313"/>
      <c r="CE53" s="1313"/>
      <c r="CF53" s="1313">
        <v>72.2</v>
      </c>
      <c r="CG53" s="1313"/>
      <c r="CH53" s="1313"/>
      <c r="CI53" s="1313"/>
      <c r="CJ53" s="1313"/>
      <c r="CK53" s="1313"/>
      <c r="CL53" s="1313"/>
      <c r="CM53" s="1313"/>
      <c r="CN53" s="1313">
        <v>73.2</v>
      </c>
      <c r="CO53" s="1313"/>
      <c r="CP53" s="1313"/>
      <c r="CQ53" s="1313"/>
      <c r="CR53" s="1313"/>
      <c r="CS53" s="1313"/>
      <c r="CT53" s="1313"/>
      <c r="CU53" s="1313"/>
      <c r="CV53" s="1313">
        <v>74</v>
      </c>
      <c r="CW53" s="1313"/>
      <c r="CX53" s="1313"/>
      <c r="CY53" s="1313"/>
      <c r="CZ53" s="1313"/>
      <c r="DA53" s="1313"/>
      <c r="DB53" s="1313"/>
      <c r="DC53" s="1313"/>
    </row>
    <row r="54" spans="1:109" x14ac:dyDescent="0.15">
      <c r="A54" s="405"/>
      <c r="B54" s="397"/>
      <c r="G54" s="1328"/>
      <c r="H54" s="1328"/>
      <c r="I54" s="1311"/>
      <c r="J54" s="1311"/>
      <c r="K54" s="1318"/>
      <c r="L54" s="1318"/>
      <c r="M54" s="1318"/>
      <c r="N54" s="1318"/>
      <c r="AM54" s="406"/>
      <c r="AN54" s="1316"/>
      <c r="AO54" s="1316"/>
      <c r="AP54" s="1316"/>
      <c r="AQ54" s="1316"/>
      <c r="AR54" s="1316"/>
      <c r="AS54" s="1316"/>
      <c r="AT54" s="1316"/>
      <c r="AU54" s="1316"/>
      <c r="AV54" s="1316"/>
      <c r="AW54" s="1316"/>
      <c r="AX54" s="1316"/>
      <c r="AY54" s="1316"/>
      <c r="AZ54" s="1316"/>
      <c r="BA54" s="1316"/>
      <c r="BB54" s="1316"/>
      <c r="BC54" s="1316"/>
      <c r="BD54" s="1316"/>
      <c r="BE54" s="1316"/>
      <c r="BF54" s="1316"/>
      <c r="BG54" s="1316"/>
      <c r="BH54" s="1316"/>
      <c r="BI54" s="1316"/>
      <c r="BJ54" s="1316"/>
      <c r="BK54" s="1316"/>
      <c r="BL54" s="1316"/>
      <c r="BM54" s="1316"/>
      <c r="BN54" s="1316"/>
      <c r="BO54" s="1316"/>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x14ac:dyDescent="0.15">
      <c r="A55" s="405"/>
      <c r="B55" s="397"/>
      <c r="G55" s="1311"/>
      <c r="H55" s="1311"/>
      <c r="I55" s="1311"/>
      <c r="J55" s="1311"/>
      <c r="K55" s="1318"/>
      <c r="L55" s="1318"/>
      <c r="M55" s="1318"/>
      <c r="N55" s="1318"/>
      <c r="AN55" s="1317" t="s">
        <v>609</v>
      </c>
      <c r="AO55" s="1317"/>
      <c r="AP55" s="1317"/>
      <c r="AQ55" s="1317"/>
      <c r="AR55" s="1317"/>
      <c r="AS55" s="1317"/>
      <c r="AT55" s="1317"/>
      <c r="AU55" s="1317"/>
      <c r="AV55" s="1317"/>
      <c r="AW55" s="1317"/>
      <c r="AX55" s="1317"/>
      <c r="AY55" s="1317"/>
      <c r="AZ55" s="1317"/>
      <c r="BA55" s="1317"/>
      <c r="BB55" s="1316" t="s">
        <v>607</v>
      </c>
      <c r="BC55" s="1316"/>
      <c r="BD55" s="1316"/>
      <c r="BE55" s="1316"/>
      <c r="BF55" s="1316"/>
      <c r="BG55" s="1316"/>
      <c r="BH55" s="1316"/>
      <c r="BI55" s="1316"/>
      <c r="BJ55" s="1316"/>
      <c r="BK55" s="1316"/>
      <c r="BL55" s="1316"/>
      <c r="BM55" s="1316"/>
      <c r="BN55" s="1316"/>
      <c r="BO55" s="1316"/>
      <c r="BP55" s="1313">
        <v>54.6</v>
      </c>
      <c r="BQ55" s="1313"/>
      <c r="BR55" s="1313"/>
      <c r="BS55" s="1313"/>
      <c r="BT55" s="1313"/>
      <c r="BU55" s="1313"/>
      <c r="BV55" s="1313"/>
      <c r="BW55" s="1313"/>
      <c r="BX55" s="1313">
        <v>53.2</v>
      </c>
      <c r="BY55" s="1313"/>
      <c r="BZ55" s="1313"/>
      <c r="CA55" s="1313"/>
      <c r="CB55" s="1313"/>
      <c r="CC55" s="1313"/>
      <c r="CD55" s="1313"/>
      <c r="CE55" s="1313"/>
      <c r="CF55" s="1313">
        <v>47.9</v>
      </c>
      <c r="CG55" s="1313"/>
      <c r="CH55" s="1313"/>
      <c r="CI55" s="1313"/>
      <c r="CJ55" s="1313"/>
      <c r="CK55" s="1313"/>
      <c r="CL55" s="1313"/>
      <c r="CM55" s="1313"/>
      <c r="CN55" s="1313">
        <v>49</v>
      </c>
      <c r="CO55" s="1313"/>
      <c r="CP55" s="1313"/>
      <c r="CQ55" s="1313"/>
      <c r="CR55" s="1313"/>
      <c r="CS55" s="1313"/>
      <c r="CT55" s="1313"/>
      <c r="CU55" s="1313"/>
      <c r="CV55" s="1313">
        <v>41.3</v>
      </c>
      <c r="CW55" s="1313"/>
      <c r="CX55" s="1313"/>
      <c r="CY55" s="1313"/>
      <c r="CZ55" s="1313"/>
      <c r="DA55" s="1313"/>
      <c r="DB55" s="1313"/>
      <c r="DC55" s="1313"/>
    </row>
    <row r="56" spans="1:109" x14ac:dyDescent="0.15">
      <c r="A56" s="405"/>
      <c r="B56" s="397"/>
      <c r="G56" s="1311"/>
      <c r="H56" s="1311"/>
      <c r="I56" s="1311"/>
      <c r="J56" s="1311"/>
      <c r="K56" s="1318"/>
      <c r="L56" s="1318"/>
      <c r="M56" s="1318"/>
      <c r="N56" s="1318"/>
      <c r="AN56" s="1317"/>
      <c r="AO56" s="1317"/>
      <c r="AP56" s="1317"/>
      <c r="AQ56" s="1317"/>
      <c r="AR56" s="1317"/>
      <c r="AS56" s="1317"/>
      <c r="AT56" s="1317"/>
      <c r="AU56" s="1317"/>
      <c r="AV56" s="1317"/>
      <c r="AW56" s="1317"/>
      <c r="AX56" s="1317"/>
      <c r="AY56" s="1317"/>
      <c r="AZ56" s="1317"/>
      <c r="BA56" s="1317"/>
      <c r="BB56" s="1316"/>
      <c r="BC56" s="1316"/>
      <c r="BD56" s="1316"/>
      <c r="BE56" s="1316"/>
      <c r="BF56" s="1316"/>
      <c r="BG56" s="1316"/>
      <c r="BH56" s="1316"/>
      <c r="BI56" s="1316"/>
      <c r="BJ56" s="1316"/>
      <c r="BK56" s="1316"/>
      <c r="BL56" s="1316"/>
      <c r="BM56" s="1316"/>
      <c r="BN56" s="1316"/>
      <c r="BO56" s="1316"/>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405" customFormat="1" x14ac:dyDescent="0.15">
      <c r="B57" s="409"/>
      <c r="G57" s="1311"/>
      <c r="H57" s="1311"/>
      <c r="I57" s="1314"/>
      <c r="J57" s="1314"/>
      <c r="K57" s="1318"/>
      <c r="L57" s="1318"/>
      <c r="M57" s="1318"/>
      <c r="N57" s="1318"/>
      <c r="AM57" s="390"/>
      <c r="AN57" s="1317"/>
      <c r="AO57" s="1317"/>
      <c r="AP57" s="1317"/>
      <c r="AQ57" s="1317"/>
      <c r="AR57" s="1317"/>
      <c r="AS57" s="1317"/>
      <c r="AT57" s="1317"/>
      <c r="AU57" s="1317"/>
      <c r="AV57" s="1317"/>
      <c r="AW57" s="1317"/>
      <c r="AX57" s="1317"/>
      <c r="AY57" s="1317"/>
      <c r="AZ57" s="1317"/>
      <c r="BA57" s="1317"/>
      <c r="BB57" s="1316" t="s">
        <v>608</v>
      </c>
      <c r="BC57" s="1316"/>
      <c r="BD57" s="1316"/>
      <c r="BE57" s="1316"/>
      <c r="BF57" s="1316"/>
      <c r="BG57" s="1316"/>
      <c r="BH57" s="1316"/>
      <c r="BI57" s="1316"/>
      <c r="BJ57" s="1316"/>
      <c r="BK57" s="1316"/>
      <c r="BL57" s="1316"/>
      <c r="BM57" s="1316"/>
      <c r="BN57" s="1316"/>
      <c r="BO57" s="1316"/>
      <c r="BP57" s="1313">
        <v>58.3</v>
      </c>
      <c r="BQ57" s="1313"/>
      <c r="BR57" s="1313"/>
      <c r="BS57" s="1313"/>
      <c r="BT57" s="1313"/>
      <c r="BU57" s="1313"/>
      <c r="BV57" s="1313"/>
      <c r="BW57" s="1313"/>
      <c r="BX57" s="1313">
        <v>59.6</v>
      </c>
      <c r="BY57" s="1313"/>
      <c r="BZ57" s="1313"/>
      <c r="CA57" s="1313"/>
      <c r="CB57" s="1313"/>
      <c r="CC57" s="1313"/>
      <c r="CD57" s="1313"/>
      <c r="CE57" s="1313"/>
      <c r="CF57" s="1313">
        <v>60.8</v>
      </c>
      <c r="CG57" s="1313"/>
      <c r="CH57" s="1313"/>
      <c r="CI57" s="1313"/>
      <c r="CJ57" s="1313"/>
      <c r="CK57" s="1313"/>
      <c r="CL57" s="1313"/>
      <c r="CM57" s="1313"/>
      <c r="CN57" s="1313">
        <v>61</v>
      </c>
      <c r="CO57" s="1313"/>
      <c r="CP57" s="1313"/>
      <c r="CQ57" s="1313"/>
      <c r="CR57" s="1313"/>
      <c r="CS57" s="1313"/>
      <c r="CT57" s="1313"/>
      <c r="CU57" s="1313"/>
      <c r="CV57" s="1313">
        <v>63</v>
      </c>
      <c r="CW57" s="1313"/>
      <c r="CX57" s="1313"/>
      <c r="CY57" s="1313"/>
      <c r="CZ57" s="1313"/>
      <c r="DA57" s="1313"/>
      <c r="DB57" s="1313"/>
      <c r="DC57" s="1313"/>
      <c r="DD57" s="410"/>
      <c r="DE57" s="409"/>
    </row>
    <row r="58" spans="1:109" s="405" customFormat="1" x14ac:dyDescent="0.15">
      <c r="A58" s="390"/>
      <c r="B58" s="409"/>
      <c r="G58" s="1311"/>
      <c r="H58" s="1311"/>
      <c r="I58" s="1314"/>
      <c r="J58" s="1314"/>
      <c r="K58" s="1318"/>
      <c r="L58" s="1318"/>
      <c r="M58" s="1318"/>
      <c r="N58" s="1318"/>
      <c r="AM58" s="390"/>
      <c r="AN58" s="1317"/>
      <c r="AO58" s="1317"/>
      <c r="AP58" s="1317"/>
      <c r="AQ58" s="1317"/>
      <c r="AR58" s="1317"/>
      <c r="AS58" s="1317"/>
      <c r="AT58" s="1317"/>
      <c r="AU58" s="1317"/>
      <c r="AV58" s="1317"/>
      <c r="AW58" s="1317"/>
      <c r="AX58" s="1317"/>
      <c r="AY58" s="1317"/>
      <c r="AZ58" s="1317"/>
      <c r="BA58" s="1317"/>
      <c r="BB58" s="1316"/>
      <c r="BC58" s="1316"/>
      <c r="BD58" s="1316"/>
      <c r="BE58" s="1316"/>
      <c r="BF58" s="1316"/>
      <c r="BG58" s="1316"/>
      <c r="BH58" s="1316"/>
      <c r="BI58" s="1316"/>
      <c r="BJ58" s="1316"/>
      <c r="BK58" s="1316"/>
      <c r="BL58" s="1316"/>
      <c r="BM58" s="1316"/>
      <c r="BN58" s="1316"/>
      <c r="BO58" s="1316"/>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610</v>
      </c>
    </row>
    <row r="64" spans="1:109" x14ac:dyDescent="0.15">
      <c r="B64" s="397"/>
      <c r="G64" s="404"/>
      <c r="I64" s="417"/>
      <c r="J64" s="417"/>
      <c r="K64" s="417"/>
      <c r="L64" s="417"/>
      <c r="M64" s="417"/>
      <c r="N64" s="418"/>
      <c r="AM64" s="404"/>
      <c r="AN64" s="404" t="s">
        <v>604</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9" t="s">
        <v>613</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7"/>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7"/>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7"/>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7"/>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605</v>
      </c>
    </row>
    <row r="72" spans="2:107" x14ac:dyDescent="0.15">
      <c r="B72" s="397"/>
      <c r="G72" s="1311"/>
      <c r="H72" s="1311"/>
      <c r="I72" s="1311"/>
      <c r="J72" s="1311"/>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17" t="s">
        <v>561</v>
      </c>
      <c r="BQ72" s="1317"/>
      <c r="BR72" s="1317"/>
      <c r="BS72" s="1317"/>
      <c r="BT72" s="1317"/>
      <c r="BU72" s="1317"/>
      <c r="BV72" s="1317"/>
      <c r="BW72" s="1317"/>
      <c r="BX72" s="1317" t="s">
        <v>562</v>
      </c>
      <c r="BY72" s="1317"/>
      <c r="BZ72" s="1317"/>
      <c r="CA72" s="1317"/>
      <c r="CB72" s="1317"/>
      <c r="CC72" s="1317"/>
      <c r="CD72" s="1317"/>
      <c r="CE72" s="1317"/>
      <c r="CF72" s="1317" t="s">
        <v>563</v>
      </c>
      <c r="CG72" s="1317"/>
      <c r="CH72" s="1317"/>
      <c r="CI72" s="1317"/>
      <c r="CJ72" s="1317"/>
      <c r="CK72" s="1317"/>
      <c r="CL72" s="1317"/>
      <c r="CM72" s="1317"/>
      <c r="CN72" s="1317" t="s">
        <v>564</v>
      </c>
      <c r="CO72" s="1317"/>
      <c r="CP72" s="1317"/>
      <c r="CQ72" s="1317"/>
      <c r="CR72" s="1317"/>
      <c r="CS72" s="1317"/>
      <c r="CT72" s="1317"/>
      <c r="CU72" s="1317"/>
      <c r="CV72" s="1317" t="s">
        <v>565</v>
      </c>
      <c r="CW72" s="1317"/>
      <c r="CX72" s="1317"/>
      <c r="CY72" s="1317"/>
      <c r="CZ72" s="1317"/>
      <c r="DA72" s="1317"/>
      <c r="DB72" s="1317"/>
      <c r="DC72" s="1317"/>
    </row>
    <row r="73" spans="2:107" x14ac:dyDescent="0.15">
      <c r="B73" s="397"/>
      <c r="G73" s="1328"/>
      <c r="H73" s="1328"/>
      <c r="I73" s="1328"/>
      <c r="J73" s="1328"/>
      <c r="K73" s="1312"/>
      <c r="L73" s="1312"/>
      <c r="M73" s="1312"/>
      <c r="N73" s="1312"/>
      <c r="AM73" s="406"/>
      <c r="AN73" s="1316" t="s">
        <v>606</v>
      </c>
      <c r="AO73" s="1316"/>
      <c r="AP73" s="1316"/>
      <c r="AQ73" s="1316"/>
      <c r="AR73" s="1316"/>
      <c r="AS73" s="1316"/>
      <c r="AT73" s="1316"/>
      <c r="AU73" s="1316"/>
      <c r="AV73" s="1316"/>
      <c r="AW73" s="1316"/>
      <c r="AX73" s="1316"/>
      <c r="AY73" s="1316"/>
      <c r="AZ73" s="1316"/>
      <c r="BA73" s="1316"/>
      <c r="BB73" s="1316" t="s">
        <v>607</v>
      </c>
      <c r="BC73" s="1316"/>
      <c r="BD73" s="1316"/>
      <c r="BE73" s="1316"/>
      <c r="BF73" s="1316"/>
      <c r="BG73" s="1316"/>
      <c r="BH73" s="1316"/>
      <c r="BI73" s="1316"/>
      <c r="BJ73" s="1316"/>
      <c r="BK73" s="1316"/>
      <c r="BL73" s="1316"/>
      <c r="BM73" s="1316"/>
      <c r="BN73" s="1316"/>
      <c r="BO73" s="1316"/>
      <c r="BP73" s="1313">
        <v>43.6</v>
      </c>
      <c r="BQ73" s="1313"/>
      <c r="BR73" s="1313"/>
      <c r="BS73" s="1313"/>
      <c r="BT73" s="1313"/>
      <c r="BU73" s="1313"/>
      <c r="BV73" s="1313"/>
      <c r="BW73" s="1313"/>
      <c r="BX73" s="1313">
        <v>30.2</v>
      </c>
      <c r="BY73" s="1313"/>
      <c r="BZ73" s="1313"/>
      <c r="CA73" s="1313"/>
      <c r="CB73" s="1313"/>
      <c r="CC73" s="1313"/>
      <c r="CD73" s="1313"/>
      <c r="CE73" s="1313"/>
      <c r="CF73" s="1313">
        <v>19</v>
      </c>
      <c r="CG73" s="1313"/>
      <c r="CH73" s="1313"/>
      <c r="CI73" s="1313"/>
      <c r="CJ73" s="1313"/>
      <c r="CK73" s="1313"/>
      <c r="CL73" s="1313"/>
      <c r="CM73" s="1313"/>
      <c r="CN73" s="1313">
        <v>17.2</v>
      </c>
      <c r="CO73" s="1313"/>
      <c r="CP73" s="1313"/>
      <c r="CQ73" s="1313"/>
      <c r="CR73" s="1313"/>
      <c r="CS73" s="1313"/>
      <c r="CT73" s="1313"/>
      <c r="CU73" s="1313"/>
      <c r="CV73" s="1313"/>
      <c r="CW73" s="1313"/>
      <c r="CX73" s="1313"/>
      <c r="CY73" s="1313"/>
      <c r="CZ73" s="1313"/>
      <c r="DA73" s="1313"/>
      <c r="DB73" s="1313"/>
      <c r="DC73" s="1313"/>
    </row>
    <row r="74" spans="2:107" x14ac:dyDescent="0.15">
      <c r="B74" s="397"/>
      <c r="G74" s="1328"/>
      <c r="H74" s="1328"/>
      <c r="I74" s="1328"/>
      <c r="J74" s="1328"/>
      <c r="K74" s="1312"/>
      <c r="L74" s="1312"/>
      <c r="M74" s="1312"/>
      <c r="N74" s="1312"/>
      <c r="AM74" s="406"/>
      <c r="AN74" s="1316"/>
      <c r="AO74" s="1316"/>
      <c r="AP74" s="1316"/>
      <c r="AQ74" s="1316"/>
      <c r="AR74" s="1316"/>
      <c r="AS74" s="1316"/>
      <c r="AT74" s="1316"/>
      <c r="AU74" s="1316"/>
      <c r="AV74" s="1316"/>
      <c r="AW74" s="1316"/>
      <c r="AX74" s="1316"/>
      <c r="AY74" s="1316"/>
      <c r="AZ74" s="1316"/>
      <c r="BA74" s="1316"/>
      <c r="BB74" s="1316"/>
      <c r="BC74" s="1316"/>
      <c r="BD74" s="1316"/>
      <c r="BE74" s="1316"/>
      <c r="BF74" s="1316"/>
      <c r="BG74" s="1316"/>
      <c r="BH74" s="1316"/>
      <c r="BI74" s="1316"/>
      <c r="BJ74" s="1316"/>
      <c r="BK74" s="1316"/>
      <c r="BL74" s="1316"/>
      <c r="BM74" s="1316"/>
      <c r="BN74" s="1316"/>
      <c r="BO74" s="1316"/>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x14ac:dyDescent="0.15">
      <c r="B75" s="397"/>
      <c r="G75" s="1328"/>
      <c r="H75" s="1328"/>
      <c r="I75" s="1311"/>
      <c r="J75" s="1311"/>
      <c r="K75" s="1318"/>
      <c r="L75" s="1318"/>
      <c r="M75" s="1318"/>
      <c r="N75" s="1318"/>
      <c r="AM75" s="406"/>
      <c r="AN75" s="1316"/>
      <c r="AO75" s="1316"/>
      <c r="AP75" s="1316"/>
      <c r="AQ75" s="1316"/>
      <c r="AR75" s="1316"/>
      <c r="AS75" s="1316"/>
      <c r="AT75" s="1316"/>
      <c r="AU75" s="1316"/>
      <c r="AV75" s="1316"/>
      <c r="AW75" s="1316"/>
      <c r="AX75" s="1316"/>
      <c r="AY75" s="1316"/>
      <c r="AZ75" s="1316"/>
      <c r="BA75" s="1316"/>
      <c r="BB75" s="1316" t="s">
        <v>611</v>
      </c>
      <c r="BC75" s="1316"/>
      <c r="BD75" s="1316"/>
      <c r="BE75" s="1316"/>
      <c r="BF75" s="1316"/>
      <c r="BG75" s="1316"/>
      <c r="BH75" s="1316"/>
      <c r="BI75" s="1316"/>
      <c r="BJ75" s="1316"/>
      <c r="BK75" s="1316"/>
      <c r="BL75" s="1316"/>
      <c r="BM75" s="1316"/>
      <c r="BN75" s="1316"/>
      <c r="BO75" s="1316"/>
      <c r="BP75" s="1313">
        <v>10.7</v>
      </c>
      <c r="BQ75" s="1313"/>
      <c r="BR75" s="1313"/>
      <c r="BS75" s="1313"/>
      <c r="BT75" s="1313"/>
      <c r="BU75" s="1313"/>
      <c r="BV75" s="1313"/>
      <c r="BW75" s="1313"/>
      <c r="BX75" s="1313">
        <v>11.2</v>
      </c>
      <c r="BY75" s="1313"/>
      <c r="BZ75" s="1313"/>
      <c r="CA75" s="1313"/>
      <c r="CB75" s="1313"/>
      <c r="CC75" s="1313"/>
      <c r="CD75" s="1313"/>
      <c r="CE75" s="1313"/>
      <c r="CF75" s="1313">
        <v>11.7</v>
      </c>
      <c r="CG75" s="1313"/>
      <c r="CH75" s="1313"/>
      <c r="CI75" s="1313"/>
      <c r="CJ75" s="1313"/>
      <c r="CK75" s="1313"/>
      <c r="CL75" s="1313"/>
      <c r="CM75" s="1313"/>
      <c r="CN75" s="1313">
        <v>12.2</v>
      </c>
      <c r="CO75" s="1313"/>
      <c r="CP75" s="1313"/>
      <c r="CQ75" s="1313"/>
      <c r="CR75" s="1313"/>
      <c r="CS75" s="1313"/>
      <c r="CT75" s="1313"/>
      <c r="CU75" s="1313"/>
      <c r="CV75" s="1313">
        <v>12</v>
      </c>
      <c r="CW75" s="1313"/>
      <c r="CX75" s="1313"/>
      <c r="CY75" s="1313"/>
      <c r="CZ75" s="1313"/>
      <c r="DA75" s="1313"/>
      <c r="DB75" s="1313"/>
      <c r="DC75" s="1313"/>
    </row>
    <row r="76" spans="2:107" x14ac:dyDescent="0.15">
      <c r="B76" s="397"/>
      <c r="G76" s="1328"/>
      <c r="H76" s="1328"/>
      <c r="I76" s="1311"/>
      <c r="J76" s="1311"/>
      <c r="K76" s="1318"/>
      <c r="L76" s="1318"/>
      <c r="M76" s="1318"/>
      <c r="N76" s="1318"/>
      <c r="AM76" s="406"/>
      <c r="AN76" s="1316"/>
      <c r="AO76" s="1316"/>
      <c r="AP76" s="1316"/>
      <c r="AQ76" s="1316"/>
      <c r="AR76" s="1316"/>
      <c r="AS76" s="1316"/>
      <c r="AT76" s="1316"/>
      <c r="AU76" s="1316"/>
      <c r="AV76" s="1316"/>
      <c r="AW76" s="1316"/>
      <c r="AX76" s="1316"/>
      <c r="AY76" s="1316"/>
      <c r="AZ76" s="1316"/>
      <c r="BA76" s="1316"/>
      <c r="BB76" s="1316"/>
      <c r="BC76" s="1316"/>
      <c r="BD76" s="1316"/>
      <c r="BE76" s="1316"/>
      <c r="BF76" s="1316"/>
      <c r="BG76" s="1316"/>
      <c r="BH76" s="1316"/>
      <c r="BI76" s="1316"/>
      <c r="BJ76" s="1316"/>
      <c r="BK76" s="1316"/>
      <c r="BL76" s="1316"/>
      <c r="BM76" s="1316"/>
      <c r="BN76" s="1316"/>
      <c r="BO76" s="1316"/>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x14ac:dyDescent="0.15">
      <c r="B77" s="397"/>
      <c r="G77" s="1311"/>
      <c r="H77" s="1311"/>
      <c r="I77" s="1311"/>
      <c r="J77" s="1311"/>
      <c r="K77" s="1312"/>
      <c r="L77" s="1312"/>
      <c r="M77" s="1312"/>
      <c r="N77" s="1312"/>
      <c r="AN77" s="1317" t="s">
        <v>609</v>
      </c>
      <c r="AO77" s="1317"/>
      <c r="AP77" s="1317"/>
      <c r="AQ77" s="1317"/>
      <c r="AR77" s="1317"/>
      <c r="AS77" s="1317"/>
      <c r="AT77" s="1317"/>
      <c r="AU77" s="1317"/>
      <c r="AV77" s="1317"/>
      <c r="AW77" s="1317"/>
      <c r="AX77" s="1317"/>
      <c r="AY77" s="1317"/>
      <c r="AZ77" s="1317"/>
      <c r="BA77" s="1317"/>
      <c r="BB77" s="1316" t="s">
        <v>607</v>
      </c>
      <c r="BC77" s="1316"/>
      <c r="BD77" s="1316"/>
      <c r="BE77" s="1316"/>
      <c r="BF77" s="1316"/>
      <c r="BG77" s="1316"/>
      <c r="BH77" s="1316"/>
      <c r="BI77" s="1316"/>
      <c r="BJ77" s="1316"/>
      <c r="BK77" s="1316"/>
      <c r="BL77" s="1316"/>
      <c r="BM77" s="1316"/>
      <c r="BN77" s="1316"/>
      <c r="BO77" s="1316"/>
      <c r="BP77" s="1313">
        <v>54.6</v>
      </c>
      <c r="BQ77" s="1313"/>
      <c r="BR77" s="1313"/>
      <c r="BS77" s="1313"/>
      <c r="BT77" s="1313"/>
      <c r="BU77" s="1313"/>
      <c r="BV77" s="1313"/>
      <c r="BW77" s="1313"/>
      <c r="BX77" s="1313">
        <v>53.2</v>
      </c>
      <c r="BY77" s="1313"/>
      <c r="BZ77" s="1313"/>
      <c r="CA77" s="1313"/>
      <c r="CB77" s="1313"/>
      <c r="CC77" s="1313"/>
      <c r="CD77" s="1313"/>
      <c r="CE77" s="1313"/>
      <c r="CF77" s="1313">
        <v>47.9</v>
      </c>
      <c r="CG77" s="1313"/>
      <c r="CH77" s="1313"/>
      <c r="CI77" s="1313"/>
      <c r="CJ77" s="1313"/>
      <c r="CK77" s="1313"/>
      <c r="CL77" s="1313"/>
      <c r="CM77" s="1313"/>
      <c r="CN77" s="1313">
        <v>49</v>
      </c>
      <c r="CO77" s="1313"/>
      <c r="CP77" s="1313"/>
      <c r="CQ77" s="1313"/>
      <c r="CR77" s="1313"/>
      <c r="CS77" s="1313"/>
      <c r="CT77" s="1313"/>
      <c r="CU77" s="1313"/>
      <c r="CV77" s="1313">
        <v>41.3</v>
      </c>
      <c r="CW77" s="1313"/>
      <c r="CX77" s="1313"/>
      <c r="CY77" s="1313"/>
      <c r="CZ77" s="1313"/>
      <c r="DA77" s="1313"/>
      <c r="DB77" s="1313"/>
      <c r="DC77" s="1313"/>
    </row>
    <row r="78" spans="2:107" x14ac:dyDescent="0.15">
      <c r="B78" s="397"/>
      <c r="G78" s="1311"/>
      <c r="H78" s="1311"/>
      <c r="I78" s="1311"/>
      <c r="J78" s="1311"/>
      <c r="K78" s="1312"/>
      <c r="L78" s="1312"/>
      <c r="M78" s="1312"/>
      <c r="N78" s="1312"/>
      <c r="AN78" s="1317"/>
      <c r="AO78" s="1317"/>
      <c r="AP78" s="1317"/>
      <c r="AQ78" s="1317"/>
      <c r="AR78" s="1317"/>
      <c r="AS78" s="1317"/>
      <c r="AT78" s="1317"/>
      <c r="AU78" s="1317"/>
      <c r="AV78" s="1317"/>
      <c r="AW78" s="1317"/>
      <c r="AX78" s="1317"/>
      <c r="AY78" s="1317"/>
      <c r="AZ78" s="1317"/>
      <c r="BA78" s="1317"/>
      <c r="BB78" s="1316"/>
      <c r="BC78" s="1316"/>
      <c r="BD78" s="1316"/>
      <c r="BE78" s="1316"/>
      <c r="BF78" s="1316"/>
      <c r="BG78" s="1316"/>
      <c r="BH78" s="1316"/>
      <c r="BI78" s="1316"/>
      <c r="BJ78" s="1316"/>
      <c r="BK78" s="1316"/>
      <c r="BL78" s="1316"/>
      <c r="BM78" s="1316"/>
      <c r="BN78" s="1316"/>
      <c r="BO78" s="1316"/>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x14ac:dyDescent="0.15">
      <c r="B79" s="397"/>
      <c r="G79" s="1311"/>
      <c r="H79" s="1311"/>
      <c r="I79" s="1314"/>
      <c r="J79" s="1314"/>
      <c r="K79" s="1315"/>
      <c r="L79" s="1315"/>
      <c r="M79" s="1315"/>
      <c r="N79" s="1315"/>
      <c r="AN79" s="1317"/>
      <c r="AO79" s="1317"/>
      <c r="AP79" s="1317"/>
      <c r="AQ79" s="1317"/>
      <c r="AR79" s="1317"/>
      <c r="AS79" s="1317"/>
      <c r="AT79" s="1317"/>
      <c r="AU79" s="1317"/>
      <c r="AV79" s="1317"/>
      <c r="AW79" s="1317"/>
      <c r="AX79" s="1317"/>
      <c r="AY79" s="1317"/>
      <c r="AZ79" s="1317"/>
      <c r="BA79" s="1317"/>
      <c r="BB79" s="1316" t="s">
        <v>611</v>
      </c>
      <c r="BC79" s="1316"/>
      <c r="BD79" s="1316"/>
      <c r="BE79" s="1316"/>
      <c r="BF79" s="1316"/>
      <c r="BG79" s="1316"/>
      <c r="BH79" s="1316"/>
      <c r="BI79" s="1316"/>
      <c r="BJ79" s="1316"/>
      <c r="BK79" s="1316"/>
      <c r="BL79" s="1316"/>
      <c r="BM79" s="1316"/>
      <c r="BN79" s="1316"/>
      <c r="BO79" s="1316"/>
      <c r="BP79" s="1313">
        <v>10</v>
      </c>
      <c r="BQ79" s="1313"/>
      <c r="BR79" s="1313"/>
      <c r="BS79" s="1313"/>
      <c r="BT79" s="1313"/>
      <c r="BU79" s="1313"/>
      <c r="BV79" s="1313"/>
      <c r="BW79" s="1313"/>
      <c r="BX79" s="1313">
        <v>9.8000000000000007</v>
      </c>
      <c r="BY79" s="1313"/>
      <c r="BZ79" s="1313"/>
      <c r="CA79" s="1313"/>
      <c r="CB79" s="1313"/>
      <c r="CC79" s="1313"/>
      <c r="CD79" s="1313"/>
      <c r="CE79" s="1313"/>
      <c r="CF79" s="1313">
        <v>9.6</v>
      </c>
      <c r="CG79" s="1313"/>
      <c r="CH79" s="1313"/>
      <c r="CI79" s="1313"/>
      <c r="CJ79" s="1313"/>
      <c r="CK79" s="1313"/>
      <c r="CL79" s="1313"/>
      <c r="CM79" s="1313"/>
      <c r="CN79" s="1313">
        <v>9.5</v>
      </c>
      <c r="CO79" s="1313"/>
      <c r="CP79" s="1313"/>
      <c r="CQ79" s="1313"/>
      <c r="CR79" s="1313"/>
      <c r="CS79" s="1313"/>
      <c r="CT79" s="1313"/>
      <c r="CU79" s="1313"/>
      <c r="CV79" s="1313">
        <v>9.1999999999999993</v>
      </c>
      <c r="CW79" s="1313"/>
      <c r="CX79" s="1313"/>
      <c r="CY79" s="1313"/>
      <c r="CZ79" s="1313"/>
      <c r="DA79" s="1313"/>
      <c r="DB79" s="1313"/>
      <c r="DC79" s="1313"/>
    </row>
    <row r="80" spans="2:107" x14ac:dyDescent="0.15">
      <c r="B80" s="397"/>
      <c r="G80" s="1311"/>
      <c r="H80" s="1311"/>
      <c r="I80" s="1314"/>
      <c r="J80" s="1314"/>
      <c r="K80" s="1315"/>
      <c r="L80" s="1315"/>
      <c r="M80" s="1315"/>
      <c r="N80" s="1315"/>
      <c r="AN80" s="1317"/>
      <c r="AO80" s="1317"/>
      <c r="AP80" s="1317"/>
      <c r="AQ80" s="1317"/>
      <c r="AR80" s="1317"/>
      <c r="AS80" s="1317"/>
      <c r="AT80" s="1317"/>
      <c r="AU80" s="1317"/>
      <c r="AV80" s="1317"/>
      <c r="AW80" s="1317"/>
      <c r="AX80" s="1317"/>
      <c r="AY80" s="1317"/>
      <c r="AZ80" s="1317"/>
      <c r="BA80" s="1317"/>
      <c r="BB80" s="1316"/>
      <c r="BC80" s="1316"/>
      <c r="BD80" s="1316"/>
      <c r="BE80" s="1316"/>
      <c r="BF80" s="1316"/>
      <c r="BG80" s="1316"/>
      <c r="BH80" s="1316"/>
      <c r="BI80" s="1316"/>
      <c r="BJ80" s="1316"/>
      <c r="BK80" s="1316"/>
      <c r="BL80" s="1316"/>
      <c r="BM80" s="1316"/>
      <c r="BN80" s="1316"/>
      <c r="BO80" s="1316"/>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o2Lga/rrOYxtpfS3sL/7ZemTMil0Ref8tnNSYIdRKaTY6lWW5Kid/jhgVAMVUbPHdm+fS89p/JXlvRfsmlkm6A==" saltValue="lpBAI0ZjCqpFZ8ZdE4itx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04D5A-73A2-4818-BFEE-6EF9191414B4}">
  <sheetPr>
    <pageSetUpPr fitToPage="1"/>
  </sheetPr>
  <dimension ref="A1:DR125"/>
  <sheetViews>
    <sheetView showGridLines="0" topLeftCell="A7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y8aW21jSnOBVEGSDG0z4cs1XnNgCN5hpEtGo4Qtv1tuekM8Xu7DaNXMZrHR+6dexqMOzr56FlCBfVs+JlBFUcA==" saltValue="L+EGfy5YqdSquFSi/RRUO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AF38C-B772-4C99-A5A6-5232720D771D}">
  <sheetPr>
    <pageSetUpPr fitToPage="1"/>
  </sheetPr>
  <dimension ref="A1:DR125"/>
  <sheetViews>
    <sheetView showGridLines="0" topLeftCell="K75" zoomScale="85" zoomScaleNormal="85"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508</v>
      </c>
    </row>
  </sheetData>
  <sheetProtection algorithmName="SHA-512" hashValue="waepn2dLeb5NhiSVJx+BS+jXDsB9ZoRWp/JTXIFJLR3WtweqHo1NqTV9kcXQuFH0MJo3+/CIb0mpvmzncXQIvg==" saltValue="QXEamzrc2/rJecVgtvSpY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zoomScaleNormal="100"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90849</v>
      </c>
      <c r="E3" s="162"/>
      <c r="F3" s="163">
        <v>83280</v>
      </c>
      <c r="G3" s="164"/>
      <c r="H3" s="165"/>
    </row>
    <row r="4" spans="1:8" x14ac:dyDescent="0.15">
      <c r="A4" s="166"/>
      <c r="B4" s="167"/>
      <c r="C4" s="168"/>
      <c r="D4" s="169">
        <v>40311</v>
      </c>
      <c r="E4" s="170"/>
      <c r="F4" s="171">
        <v>43123</v>
      </c>
      <c r="G4" s="172"/>
      <c r="H4" s="173"/>
    </row>
    <row r="5" spans="1:8" x14ac:dyDescent="0.15">
      <c r="A5" s="154" t="s">
        <v>553</v>
      </c>
      <c r="B5" s="159"/>
      <c r="C5" s="160"/>
      <c r="D5" s="161">
        <v>72274</v>
      </c>
      <c r="E5" s="162"/>
      <c r="F5" s="163">
        <v>88968</v>
      </c>
      <c r="G5" s="164"/>
      <c r="H5" s="165"/>
    </row>
    <row r="6" spans="1:8" x14ac:dyDescent="0.15">
      <c r="A6" s="166"/>
      <c r="B6" s="167"/>
      <c r="C6" s="168"/>
      <c r="D6" s="169">
        <v>46191</v>
      </c>
      <c r="E6" s="170"/>
      <c r="F6" s="171">
        <v>45482</v>
      </c>
      <c r="G6" s="172"/>
      <c r="H6" s="173"/>
    </row>
    <row r="7" spans="1:8" x14ac:dyDescent="0.15">
      <c r="A7" s="154" t="s">
        <v>554</v>
      </c>
      <c r="B7" s="159"/>
      <c r="C7" s="160"/>
      <c r="D7" s="161">
        <v>70747</v>
      </c>
      <c r="E7" s="162"/>
      <c r="F7" s="163">
        <v>85173</v>
      </c>
      <c r="G7" s="164"/>
      <c r="H7" s="165"/>
    </row>
    <row r="8" spans="1:8" x14ac:dyDescent="0.15">
      <c r="A8" s="166"/>
      <c r="B8" s="167"/>
      <c r="C8" s="168"/>
      <c r="D8" s="169">
        <v>42560</v>
      </c>
      <c r="E8" s="170"/>
      <c r="F8" s="171">
        <v>43913</v>
      </c>
      <c r="G8" s="172"/>
      <c r="H8" s="173"/>
    </row>
    <row r="9" spans="1:8" x14ac:dyDescent="0.15">
      <c r="A9" s="154" t="s">
        <v>555</v>
      </c>
      <c r="B9" s="159"/>
      <c r="C9" s="160"/>
      <c r="D9" s="161">
        <v>96076</v>
      </c>
      <c r="E9" s="162"/>
      <c r="F9" s="163">
        <v>94081</v>
      </c>
      <c r="G9" s="164"/>
      <c r="H9" s="165"/>
    </row>
    <row r="10" spans="1:8" x14ac:dyDescent="0.15">
      <c r="A10" s="166"/>
      <c r="B10" s="167"/>
      <c r="C10" s="168"/>
      <c r="D10" s="169">
        <v>65927</v>
      </c>
      <c r="E10" s="170"/>
      <c r="F10" s="171">
        <v>48949</v>
      </c>
      <c r="G10" s="172"/>
      <c r="H10" s="173"/>
    </row>
    <row r="11" spans="1:8" x14ac:dyDescent="0.15">
      <c r="A11" s="154" t="s">
        <v>556</v>
      </c>
      <c r="B11" s="159"/>
      <c r="C11" s="160"/>
      <c r="D11" s="161">
        <v>85604</v>
      </c>
      <c r="E11" s="162"/>
      <c r="F11" s="163">
        <v>92632</v>
      </c>
      <c r="G11" s="164"/>
      <c r="H11" s="165"/>
    </row>
    <row r="12" spans="1:8" x14ac:dyDescent="0.15">
      <c r="A12" s="166"/>
      <c r="B12" s="167"/>
      <c r="C12" s="174"/>
      <c r="D12" s="169">
        <v>71271</v>
      </c>
      <c r="E12" s="170"/>
      <c r="F12" s="171">
        <v>47978</v>
      </c>
      <c r="G12" s="172"/>
      <c r="H12" s="173"/>
    </row>
    <row r="13" spans="1:8" x14ac:dyDescent="0.15">
      <c r="A13" s="154"/>
      <c r="B13" s="159"/>
      <c r="C13" s="175"/>
      <c r="D13" s="176">
        <v>83110</v>
      </c>
      <c r="E13" s="177"/>
      <c r="F13" s="178">
        <v>88827</v>
      </c>
      <c r="G13" s="179"/>
      <c r="H13" s="165"/>
    </row>
    <row r="14" spans="1:8" x14ac:dyDescent="0.15">
      <c r="A14" s="166"/>
      <c r="B14" s="167"/>
      <c r="C14" s="168"/>
      <c r="D14" s="169">
        <v>53252</v>
      </c>
      <c r="E14" s="170"/>
      <c r="F14" s="171">
        <v>45889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10.15</v>
      </c>
      <c r="C19" s="180">
        <f>ROUND(VALUE(SUBSTITUTE(実質収支比率等に係る経年分析!G$48,"▲","-")),2)</f>
        <v>10.58</v>
      </c>
      <c r="D19" s="180">
        <f>ROUND(VALUE(SUBSTITUTE(実質収支比率等に係る経年分析!H$48,"▲","-")),2)</f>
        <v>9.5299999999999994</v>
      </c>
      <c r="E19" s="180">
        <f>ROUND(VALUE(SUBSTITUTE(実質収支比率等に係る経年分析!I$48,"▲","-")),2)</f>
        <v>11.11</v>
      </c>
      <c r="F19" s="180">
        <f>ROUND(VALUE(SUBSTITUTE(実質収支比率等に係る経年分析!J$48,"▲","-")),2)</f>
        <v>9.77</v>
      </c>
    </row>
    <row r="20" spans="1:11" x14ac:dyDescent="0.15">
      <c r="A20" s="180" t="s">
        <v>55</v>
      </c>
      <c r="B20" s="180">
        <f>ROUND(VALUE(SUBSTITUTE(実質収支比率等に係る経年分析!F$47,"▲","-")),2)</f>
        <v>18.98</v>
      </c>
      <c r="C20" s="180">
        <f>ROUND(VALUE(SUBSTITUTE(実質収支比率等に係る経年分析!G$47,"▲","-")),2)</f>
        <v>20.100000000000001</v>
      </c>
      <c r="D20" s="180">
        <f>ROUND(VALUE(SUBSTITUTE(実質収支比率等に係る経年分析!H$47,"▲","-")),2)</f>
        <v>19.8</v>
      </c>
      <c r="E20" s="180">
        <f>ROUND(VALUE(SUBSTITUTE(実質収支比率等に係る経年分析!I$47,"▲","-")),2)</f>
        <v>18.28</v>
      </c>
      <c r="F20" s="180">
        <f>ROUND(VALUE(SUBSTITUTE(実質収支比率等に係る経年分析!J$47,"▲","-")),2)</f>
        <v>18.64</v>
      </c>
    </row>
    <row r="21" spans="1:11" x14ac:dyDescent="0.15">
      <c r="A21" s="180" t="s">
        <v>56</v>
      </c>
      <c r="B21" s="180">
        <f>IF(ISNUMBER(VALUE(SUBSTITUTE(実質収支比率等に係る経年分析!F$49,"▲","-"))),ROUND(VALUE(SUBSTITUTE(実質収支比率等に係る経年分析!F$49,"▲","-")),2),NA())</f>
        <v>3.21</v>
      </c>
      <c r="C21" s="180">
        <f>IF(ISNUMBER(VALUE(SUBSTITUTE(実質収支比率等に係る経年分析!G$49,"▲","-"))),ROUND(VALUE(SUBSTITUTE(実質収支比率等に係る経年分析!G$49,"▲","-")),2),NA())</f>
        <v>1.43</v>
      </c>
      <c r="D21" s="180">
        <f>IF(ISNUMBER(VALUE(SUBSTITUTE(実質収支比率等に係る経年分析!H$49,"▲","-"))),ROUND(VALUE(SUBSTITUTE(実質収支比率等に係る経年分析!H$49,"▲","-")),2),NA())</f>
        <v>-0.97</v>
      </c>
      <c r="E21" s="180">
        <f>IF(ISNUMBER(VALUE(SUBSTITUTE(実質収支比率等に係る経年分析!I$49,"▲","-"))),ROUND(VALUE(SUBSTITUTE(実質収支比率等に係る経年分析!I$49,"▲","-")),2),NA())</f>
        <v>0.48</v>
      </c>
      <c r="F21" s="180">
        <f>IF(ISNUMBER(VALUE(SUBSTITUTE(実質収支比率等に係る経年分析!J$49,"▲","-"))),ROUND(VALUE(SUBSTITUTE(実質収支比率等に係る経年分析!J$49,"▲","-")),2),NA())</f>
        <v>0.39</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1.74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0.12</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0.13</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0.06</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飯山市ケーブルテレビ事業特別会計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0.06</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7.0000000000000007E-2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0.08</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v>
      </c>
    </row>
    <row r="30" spans="1:11" x14ac:dyDescent="0.15">
      <c r="A30" s="181" t="str">
        <f>IF(連結実質赤字比率に係る赤字・黒字の構成分析!C$40="",NA(),連結実質赤字比率に係る赤字・黒字の構成分析!C$40)</f>
        <v>飯山市介護保険特別会計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0.53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0.81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1.06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1.05</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0.22</v>
      </c>
    </row>
    <row r="31" spans="1:11" x14ac:dyDescent="0.15">
      <c r="A31" s="181" t="str">
        <f>IF(連結実質赤字比率に係る赤字・黒字の構成分析!C$39="",NA(),連結実質赤字比率に係る赤字・黒字の構成分析!C$39)</f>
        <v>飯山市農業集落排水事業特別会計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0.09</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0.17</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0.14000000000000001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7.0000000000000007E-2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0.24</v>
      </c>
    </row>
    <row r="32" spans="1:11" x14ac:dyDescent="0.15">
      <c r="A32" s="181" t="str">
        <f>IF(連結実質赤字比率に係る赤字・黒字の構成分析!C$38="",NA(),連結実質赤字比率に係る赤字・黒字の構成分析!C$38)</f>
        <v>飯山市特定環境保全公共下水道事業特別会計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0.32</v>
      </c>
    </row>
    <row r="33" spans="1:16" x14ac:dyDescent="0.15">
      <c r="A33" s="181" t="str">
        <f>IF(連結実質赤字比率に係る赤字・黒字の構成分析!C$37="",NA(),連結実質赤字比率に係る赤字・黒字の構成分析!C$37)</f>
        <v>飯山市国民健康保険特別会計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0.47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0.47</v>
      </c>
    </row>
    <row r="34" spans="1:16" x14ac:dyDescent="0.15">
      <c r="A34" s="181" t="str">
        <f>IF(連結実質赤字比率に係る赤字・黒字の構成分析!C$36="",NA(),連結実質赤字比率に係る赤字・黒字の構成分析!C$36)</f>
        <v>飯山市公共下水道事業特別会計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0.26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0.23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10.050000000000001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10.47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9.3800000000000008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11.01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9.61</v>
      </c>
    </row>
    <row r="36" spans="1:16" x14ac:dyDescent="0.15">
      <c r="A36" s="181" t="str">
        <f>IF(連結実質赤字比率に係る赤字・黒字の構成分析!C$34="",NA(),連結実質赤字比率に係る赤字・黒字の構成分析!C$34)</f>
        <v>飯山市水道事業会計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10.88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12.17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13.66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14.12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1418</v>
      </c>
      <c r="E42" s="182"/>
      <c r="F42" s="182"/>
      <c r="G42" s="182">
        <f>'実質公債費比率（分子）の構造'!L$52</f>
        <v>1438</v>
      </c>
      <c r="H42" s="182"/>
      <c r="I42" s="182"/>
      <c r="J42" s="182">
        <f>'実質公債費比率（分子）の構造'!M$52</f>
        <v>1504</v>
      </c>
      <c r="K42" s="182"/>
      <c r="L42" s="182"/>
      <c r="M42" s="182">
        <f>'実質公債費比率（分子）の構造'!N$52</f>
        <v>1653</v>
      </c>
      <c r="N42" s="182"/>
      <c r="O42" s="182"/>
      <c r="P42" s="182">
        <f>'実質公債費比率（分子）の構造'!O$52</f>
        <v>1749</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t="str">
        <f>'実質公債費比率（分子）の構造'!O$50</f>
        <v>-</v>
      </c>
      <c r="O44" s="182"/>
      <c r="P44" s="182"/>
    </row>
    <row r="45" spans="1:16" x14ac:dyDescent="0.15">
      <c r="A45" s="182" t="s">
        <v>66</v>
      </c>
      <c r="B45" s="182">
        <f>'実質公債費比率（分子）の構造'!K$49</f>
        <v>159</v>
      </c>
      <c r="C45" s="182"/>
      <c r="D45" s="182"/>
      <c r="E45" s="182">
        <f>'実質公債費比率（分子）の構造'!L$49</f>
        <v>182</v>
      </c>
      <c r="F45" s="182"/>
      <c r="G45" s="182"/>
      <c r="H45" s="182">
        <f>'実質公債費比率（分子）の構造'!M$49</f>
        <v>200</v>
      </c>
      <c r="I45" s="182"/>
      <c r="J45" s="182"/>
      <c r="K45" s="182">
        <f>'実質公債費比率（分子）の構造'!N$49</f>
        <v>202</v>
      </c>
      <c r="L45" s="182"/>
      <c r="M45" s="182"/>
      <c r="N45" s="182">
        <f>'実質公債費比率（分子）の構造'!O$49</f>
        <v>187</v>
      </c>
      <c r="O45" s="182"/>
      <c r="P45" s="182"/>
    </row>
    <row r="46" spans="1:16" x14ac:dyDescent="0.15">
      <c r="A46" s="182" t="s">
        <v>67</v>
      </c>
      <c r="B46" s="182">
        <f>'実質公債費比率（分子）の構造'!K$48</f>
        <v>920</v>
      </c>
      <c r="C46" s="182"/>
      <c r="D46" s="182"/>
      <c r="E46" s="182">
        <f>'実質公債費比率（分子）の構造'!L$48</f>
        <v>935</v>
      </c>
      <c r="F46" s="182"/>
      <c r="G46" s="182"/>
      <c r="H46" s="182">
        <f>'実質公債費比率（分子）の構造'!M$48</f>
        <v>932</v>
      </c>
      <c r="I46" s="182"/>
      <c r="J46" s="182"/>
      <c r="K46" s="182">
        <f>'実質公債費比率（分子）の構造'!N$48</f>
        <v>851</v>
      </c>
      <c r="L46" s="182"/>
      <c r="M46" s="182"/>
      <c r="N46" s="182">
        <f>'実質公債費比率（分子）の構造'!O$48</f>
        <v>811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1046</v>
      </c>
      <c r="C49" s="182"/>
      <c r="D49" s="182"/>
      <c r="E49" s="182">
        <f>'実質公債費比率（分子）の構造'!L$45</f>
        <v>1091</v>
      </c>
      <c r="F49" s="182"/>
      <c r="G49" s="182"/>
      <c r="H49" s="182">
        <f>'実質公債費比率（分子）の構造'!M$45</f>
        <v>1132</v>
      </c>
      <c r="I49" s="182"/>
      <c r="J49" s="182"/>
      <c r="K49" s="182">
        <f>'実質公債費比率（分子）の構造'!N$45</f>
        <v>1395</v>
      </c>
      <c r="L49" s="182"/>
      <c r="M49" s="182"/>
      <c r="N49" s="182">
        <f>'実質公債費比率（分子）の構造'!O$45</f>
        <v>1528</v>
      </c>
      <c r="O49" s="182"/>
      <c r="P49" s="182"/>
    </row>
    <row r="50" spans="1:16" x14ac:dyDescent="0.15">
      <c r="A50" s="182" t="s">
        <v>71</v>
      </c>
      <c r="B50" s="182" t="e">
        <f>NA()</f>
        <v>#N/A</v>
      </c>
      <c r="C50" s="182">
        <f>IF(ISNUMBER('実質公債費比率（分子）の構造'!K$53),'実質公債費比率（分子）の構造'!K$53,NA())</f>
        <v>707</v>
      </c>
      <c r="D50" s="182" t="e">
        <f>NA()</f>
        <v>#N/A</v>
      </c>
      <c r="E50" s="182" t="e">
        <f>NA()</f>
        <v>#N/A</v>
      </c>
      <c r="F50" s="182">
        <f>IF(ISNUMBER('実質公債費比率（分子）の構造'!L$53),'実質公債費比率（分子）の構造'!L$53,NA())</f>
        <v>770</v>
      </c>
      <c r="G50" s="182" t="e">
        <f>NA()</f>
        <v>#N/A</v>
      </c>
      <c r="H50" s="182" t="e">
        <f>NA()</f>
        <v>#N/A</v>
      </c>
      <c r="I50" s="182">
        <f>IF(ISNUMBER('実質公債費比率（分子）の構造'!M$53),'実質公債費比率（分子）の構造'!M$53,NA())</f>
        <v>760</v>
      </c>
      <c r="J50" s="182" t="e">
        <f>NA()</f>
        <v>#N/A</v>
      </c>
      <c r="K50" s="182" t="e">
        <f>NA()</f>
        <v>#N/A</v>
      </c>
      <c r="L50" s="182">
        <f>IF(ISNUMBER('実質公債費比率（分子）の構造'!N$53),'実質公債費比率（分子）の構造'!N$53,NA())</f>
        <v>795</v>
      </c>
      <c r="M50" s="182" t="e">
        <f>NA()</f>
        <v>#N/A</v>
      </c>
      <c r="N50" s="182" t="e">
        <f>NA()</f>
        <v>#N/A</v>
      </c>
      <c r="O50" s="182">
        <f>IF(ISNUMBER('実質公債費比率（分子）の構造'!O$53),'実質公債費比率（分子）の構造'!O$53,NA())</f>
        <v>777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17369</v>
      </c>
      <c r="E56" s="181"/>
      <c r="F56" s="181"/>
      <c r="G56" s="181">
        <f>'将来負担比率（分子）の構造'!J$52</f>
        <v>17258</v>
      </c>
      <c r="H56" s="181"/>
      <c r="I56" s="181"/>
      <c r="J56" s="181">
        <f>'将来負担比率（分子）の構造'!K$52</f>
        <v>17090</v>
      </c>
      <c r="K56" s="181"/>
      <c r="L56" s="181"/>
      <c r="M56" s="181">
        <f>'将来負担比率（分子）の構造'!L$52</f>
        <v>17017</v>
      </c>
      <c r="N56" s="181"/>
      <c r="O56" s="181"/>
      <c r="P56" s="181">
        <f>'将来負担比率（分子）の構造'!M$52</f>
        <v>17029</v>
      </c>
    </row>
    <row r="57" spans="1:16" x14ac:dyDescent="0.15">
      <c r="A57" s="181" t="s">
        <v>42</v>
      </c>
      <c r="B57" s="181"/>
      <c r="C57" s="181"/>
      <c r="D57" s="181">
        <f>'将来負担比率（分子）の構造'!I$51</f>
        <v>998</v>
      </c>
      <c r="E57" s="181"/>
      <c r="F57" s="181"/>
      <c r="G57" s="181">
        <f>'将来負担比率（分子）の構造'!J$51</f>
        <v>891</v>
      </c>
      <c r="H57" s="181"/>
      <c r="I57" s="181"/>
      <c r="J57" s="181">
        <f>'将来負担比率（分子）の構造'!K$51</f>
        <v>970</v>
      </c>
      <c r="K57" s="181"/>
      <c r="L57" s="181"/>
      <c r="M57" s="181">
        <f>'将来負担比率（分子）の構造'!L$51</f>
        <v>938</v>
      </c>
      <c r="N57" s="181"/>
      <c r="O57" s="181"/>
      <c r="P57" s="181">
        <f>'将来負担比率（分子）の構造'!M$51</f>
        <v>878</v>
      </c>
    </row>
    <row r="58" spans="1:16" x14ac:dyDescent="0.15">
      <c r="A58" s="181" t="s">
        <v>41</v>
      </c>
      <c r="B58" s="181"/>
      <c r="C58" s="181"/>
      <c r="D58" s="181">
        <f>'将来負担比率（分子）の構造'!I$50</f>
        <v>4632</v>
      </c>
      <c r="E58" s="181"/>
      <c r="F58" s="181"/>
      <c r="G58" s="181">
        <f>'将来負担比率（分子）の構造'!J$50</f>
        <v>4847</v>
      </c>
      <c r="H58" s="181"/>
      <c r="I58" s="181"/>
      <c r="J58" s="181">
        <f>'将来負担比率（分子）の構造'!K$50</f>
        <v>4948</v>
      </c>
      <c r="K58" s="181"/>
      <c r="L58" s="181"/>
      <c r="M58" s="181">
        <f>'将来負担比率（分子）の構造'!L$50</f>
        <v>5064</v>
      </c>
      <c r="N58" s="181"/>
      <c r="O58" s="181"/>
      <c r="P58" s="181">
        <f>'将来負担比率（分子）の構造'!M$50</f>
        <v>5958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2091</v>
      </c>
      <c r="C62" s="181"/>
      <c r="D62" s="181"/>
      <c r="E62" s="181">
        <f>'将来負担比率（分子）の構造'!J$45</f>
        <v>2024</v>
      </c>
      <c r="F62" s="181"/>
      <c r="G62" s="181"/>
      <c r="H62" s="181">
        <f>'将来負担比率（分子）の構造'!K$45</f>
        <v>1963</v>
      </c>
      <c r="I62" s="181"/>
      <c r="J62" s="181"/>
      <c r="K62" s="181">
        <f>'将来負担比率（分子）の構造'!L$45</f>
        <v>1987</v>
      </c>
      <c r="L62" s="181"/>
      <c r="M62" s="181"/>
      <c r="N62" s="181">
        <f>'将来負担比率（分子）の構造'!M$45</f>
        <v>1926</v>
      </c>
      <c r="O62" s="181"/>
      <c r="P62" s="181"/>
    </row>
    <row r="63" spans="1:16" x14ac:dyDescent="0.15">
      <c r="A63" s="181" t="s">
        <v>34</v>
      </c>
      <c r="B63" s="181">
        <f>'将来負担比率（分子）の構造'!I$44</f>
        <v>1599</v>
      </c>
      <c r="C63" s="181"/>
      <c r="D63" s="181"/>
      <c r="E63" s="181">
        <f>'将来負担比率（分子）の構造'!J$44</f>
        <v>1400</v>
      </c>
      <c r="F63" s="181"/>
      <c r="G63" s="181"/>
      <c r="H63" s="181">
        <f>'将来負担比率（分子）の構造'!K$44</f>
        <v>1188</v>
      </c>
      <c r="I63" s="181"/>
      <c r="J63" s="181"/>
      <c r="K63" s="181">
        <f>'将来負担比率（分子）の構造'!L$44</f>
        <v>987</v>
      </c>
      <c r="L63" s="181"/>
      <c r="M63" s="181"/>
      <c r="N63" s="181">
        <f>'将来負担比率（分子）の構造'!M$44</f>
        <v>797</v>
      </c>
      <c r="O63" s="181"/>
      <c r="P63" s="181"/>
    </row>
    <row r="64" spans="1:16" x14ac:dyDescent="0.15">
      <c r="A64" s="181" t="s">
        <v>33</v>
      </c>
      <c r="B64" s="181">
        <f>'将来負担比率（分子）の構造'!I$43</f>
        <v>8874</v>
      </c>
      <c r="C64" s="181"/>
      <c r="D64" s="181"/>
      <c r="E64" s="181">
        <f>'将来負担比率（分子）の構造'!J$43</f>
        <v>8248</v>
      </c>
      <c r="F64" s="181"/>
      <c r="G64" s="181"/>
      <c r="H64" s="181">
        <f>'将来負担比率（分子）の構造'!K$43</f>
        <v>7759</v>
      </c>
      <c r="I64" s="181"/>
      <c r="J64" s="181"/>
      <c r="K64" s="181">
        <f>'将来負担比率（分子）の構造'!L$43</f>
        <v>7399</v>
      </c>
      <c r="L64" s="181"/>
      <c r="M64" s="181"/>
      <c r="N64" s="181">
        <f>'将来負担比率（分子）の構造'!M$43</f>
        <v>6996</v>
      </c>
      <c r="O64" s="181"/>
      <c r="P64" s="181"/>
    </row>
    <row r="65" spans="1:16" x14ac:dyDescent="0.15">
      <c r="A65" s="181" t="s">
        <v>32</v>
      </c>
      <c r="B65" s="181">
        <f>'将来負担比率（分子）の構造'!I$42</f>
        <v>986</v>
      </c>
      <c r="C65" s="181"/>
      <c r="D65" s="181"/>
      <c r="E65" s="181">
        <f>'将来負担比率（分子）の構造'!J$42</f>
        <v>803</v>
      </c>
      <c r="F65" s="181"/>
      <c r="G65" s="181"/>
      <c r="H65" s="181">
        <f>'将来負担比率（分子）の構造'!K$42</f>
        <v>748</v>
      </c>
      <c r="I65" s="181"/>
      <c r="J65" s="181"/>
      <c r="K65" s="181">
        <f>'将来負担比率（分子）の構造'!L$42</f>
        <v>658</v>
      </c>
      <c r="L65" s="181"/>
      <c r="M65" s="181"/>
      <c r="N65" s="181">
        <f>'将来負担比率（分子）の構造'!M$42</f>
        <v>574</v>
      </c>
      <c r="O65" s="181"/>
      <c r="P65" s="181"/>
    </row>
    <row r="66" spans="1:16" x14ac:dyDescent="0.15">
      <c r="A66" s="181" t="s">
        <v>31</v>
      </c>
      <c r="B66" s="181">
        <f>'将来負担比率（分子）の構造'!I$41</f>
        <v>12247</v>
      </c>
      <c r="C66" s="181"/>
      <c r="D66" s="181"/>
      <c r="E66" s="181">
        <f>'将来負担比率（分子）の構造'!J$41</f>
        <v>12437</v>
      </c>
      <c r="F66" s="181"/>
      <c r="G66" s="181"/>
      <c r="H66" s="181">
        <f>'将来負担比率（分子）の構造'!K$41</f>
        <v>12566</v>
      </c>
      <c r="I66" s="181"/>
      <c r="J66" s="181"/>
      <c r="K66" s="181">
        <f>'将来負担比率（分子）の構造'!L$41</f>
        <v>13085</v>
      </c>
      <c r="L66" s="181"/>
      <c r="M66" s="181"/>
      <c r="N66" s="181">
        <f>'将来負担比率（分子）の構造'!M$41</f>
        <v>13326</v>
      </c>
      <c r="O66" s="181"/>
      <c r="P66" s="181"/>
    </row>
    <row r="67" spans="1:16" x14ac:dyDescent="0.15">
      <c r="A67" s="181" t="s">
        <v>75</v>
      </c>
      <c r="B67" s="181" t="e">
        <f>NA()</f>
        <v>#N/A</v>
      </c>
      <c r="C67" s="181">
        <f>IF(ISNUMBER('将来負担比率（分子）の構造'!I$53), IF('将来負担比率（分子）の構造'!I$53 &lt; 0, 0, '将来負担比率（分子）の構造'!I$53), NA())</f>
        <v>2797</v>
      </c>
      <c r="D67" s="181" t="e">
        <f>NA()</f>
        <v>#N/A</v>
      </c>
      <c r="E67" s="181" t="e">
        <f>NA()</f>
        <v>#N/A</v>
      </c>
      <c r="F67" s="181">
        <f>IF(ISNUMBER('将来負担比率（分子）の構造'!J$53), IF('将来負担比率（分子）の構造'!J$53 &lt; 0, 0, '将来負担比率（分子）の構造'!J$53), NA())</f>
        <v>1917</v>
      </c>
      <c r="G67" s="181" t="e">
        <f>NA()</f>
        <v>#N/A</v>
      </c>
      <c r="H67" s="181" t="e">
        <f>NA()</f>
        <v>#N/A</v>
      </c>
      <c r="I67" s="181">
        <f>IF(ISNUMBER('将来負担比率（分子）の構造'!K$53), IF('将来負担比率（分子）の構造'!K$53 &lt; 0, 0, '将来負担比率（分子）の構造'!K$53), NA())</f>
        <v>1215</v>
      </c>
      <c r="J67" s="181" t="e">
        <f>NA()</f>
        <v>#N/A</v>
      </c>
      <c r="K67" s="181" t="e">
        <f>NA()</f>
        <v>#N/A</v>
      </c>
      <c r="L67" s="181">
        <f>IF(ISNUMBER('将来負担比率（分子）の構造'!L$53), IF('将来負担比率（分子）の構造'!L$53 &lt; 0, 0, '将来負担比率（分子）の構造'!L$53), NA())</f>
        <v>1096</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1541</v>
      </c>
      <c r="C72" s="185">
        <f>基金残高に係る経年分析!G55</f>
        <v>1443</v>
      </c>
      <c r="D72" s="185">
        <f>基金残高に係る経年分析!H55</f>
        <v>1544</v>
      </c>
    </row>
    <row r="73" spans="1:16" x14ac:dyDescent="0.15">
      <c r="A73" s="184" t="s">
        <v>78</v>
      </c>
      <c r="B73" s="185">
        <f>基金残高に係る経年分析!F56</f>
        <v>613</v>
      </c>
      <c r="C73" s="185">
        <f>基金残高に係る経年分析!G56</f>
        <v>614</v>
      </c>
      <c r="D73" s="185">
        <f>基金残高に係る経年分析!H56</f>
        <v>714</v>
      </c>
    </row>
    <row r="74" spans="1:16" x14ac:dyDescent="0.15">
      <c r="A74" s="184" t="s">
        <v>79</v>
      </c>
      <c r="B74" s="185">
        <f>基金残高に係る経年分析!F57</f>
        <v>2373</v>
      </c>
      <c r="C74" s="185">
        <f>基金残高に係る経年分析!G57</f>
        <v>2580</v>
      </c>
      <c r="D74" s="185">
        <f>基金残高に係る経年分析!H57</f>
        <v>3196</v>
      </c>
    </row>
  </sheetData>
  <sheetProtection algorithmName="SHA-512" hashValue="T9eCRGK8FzI3PrNncDipjp13MIZGEf0D/k+oPTi+WhMQ65sAxvfz6JzzSDUn1tPrmAgmzJxKKigw47AN3US6aA==" saltValue="8mg6E8kccqkfgaJ5cRqzZ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2022-09-21T00:36:03Z</cp:lastPrinted>
  <dcterms:created xsi:type="dcterms:W3CDTF">2022-02-02T05:02:56Z</dcterms:created>
  <dcterms:modified xsi:type="dcterms:W3CDTF">2022-10-17T23:55:00Z</dcterms:modified>
  <cp:category/>
</cp:coreProperties>
</file>