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59\財政状況資料ファイル\"/>
    </mc:Choice>
  </mc:AlternateContent>
  <bookViews>
    <workbookView xWindow="4110" yWindow="225" windowWidth="20595"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5" i="10"/>
  <c r="C36" i="10" s="1"/>
  <c r="C34" i="10"/>
  <c r="U34" i="10" l="1"/>
  <c r="U35" i="10" s="1"/>
  <c r="U36" i="10" s="1"/>
  <c r="U37" i="10" s="1"/>
  <c r="AM34" i="10"/>
  <c r="BE34" i="10" s="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<sst xmlns="http://schemas.openxmlformats.org/spreadsheetml/2006/main" count="1074" uniqueCount="610">
  <si>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</si>
  <si>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</si>
  <si>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</si>
  <si>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</si>
  <si>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</si>
  <si>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</si>
  <si>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</si>
  <si>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</si>
  <si>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</si>
  <si>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</si>
  <si>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</si>
  <si>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</si>
  <si>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</si>
  <si>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</si>
  <si>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</si>
  <si>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</si>
  <si>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</si>
  <si>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</si>
  <si>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</si>
  <si>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</si>
  <si>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</si>
  <si>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</si>
  <si>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</si>
  <si>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</si>
  <si>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</si>
  <si>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</si>
  <si>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</si>
  <si>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</si>
  <si>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</si>
  <si>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</si>
  <si>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</si>
  <si>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</si>
  <si>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</si>
  <si>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</si>
  <si>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</si>
  <si>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</si>
  <si>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</si>
  <si>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</si>
  <si>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</si>
  <si>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</si>
  <si>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</si>
  <si>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</si>
  <si>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</si>
  <si>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</si>
  <si>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</si>
  <si>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</si>
  <si>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</si>
  <si>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</si>
  <si>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</si>
  <si>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</si>
  <si>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</si>
  <si>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</si>
  <si>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</si>
  <si>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</si>
  <si>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</si>
  <si>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</si>
  <si>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</si>
  <si>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</si>
  <si>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</si>
  <si>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</si>
  <si>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</si>
  <si>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</si>
  <si>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</si>
  <si>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</si>
  <si>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</si>
  <si>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</si>
  <si>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</si>
  <si>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</si>
  <si>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</si>
  <si>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</si>
  <si>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</si>
  <si>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</si>
  <si>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</si>
  <si>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</si>
  <si>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</si>
  <si>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</si>
  <si>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</si>
  <si>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</si>
  <si>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</si>
  <si>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</si>
  <si>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</si>
  <si>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</si>
  <si>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</si>
  <si>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</si>
  <si>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</si>
  <si>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</si>
  <si>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</si>
  <si>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</si>
  <si>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</si>
  <si>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</si>
  <si>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</si>
  <si>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</si>
  <si>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</si>
  <si>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</si>
  <si>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</si>
  <si>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</si>
  <si>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</si>
  <si>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</si>
  <si>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</si>
  <si>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</si>
  <si>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</si>
  <si>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</si>
  <si>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</si>
  <si>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</si>
  <si>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</si>
  <si>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</si>
  <si>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</si>
  <si>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</si>
  <si>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</si>
  <si>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</si>
  <si>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</si>
  <si>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</si>
  <si>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</si>
  <si>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</si>
  <si>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</si>
  <si>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</si>
  <si>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</si>
  <si>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</si>
  <si>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</si>
  <si>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</si>
  <si>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</si>
  <si>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</si>
  <si>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</si>
  <si>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</si>
  <si>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</si>
  <si>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</si>
  <si>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</si>
  <si>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</si>
  <si>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</si>
  <si>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</si>
  <si>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</si>
  <si>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</si>
  <si>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</si>
  <si>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</si>
  <si>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</si>
  <si>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</si>
  <si>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</si>
  <si>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</si>
  <si>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</si>
  <si>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</si>
  <si>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</si>
  <si>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</si>
  <si>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</si>
  <si>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</si>
  <si>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</si>
  <si>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</si>
  <si>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</si>
  <si>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</si>
  <si>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</si>
  <si>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</si>
  <si>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</si>
  <si>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</si>
  <si>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</si>
  <si>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</si>
  <si>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</si>
  <si>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</si>
  <si>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</si>
  <si>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</si>
  <si>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</si>
  <si>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</si>
  <si>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</si>
  <si>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</si>
  <si>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</si>
  <si>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</si>
  <si>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</si>
  <si>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</si>
  <si>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</si>
  <si>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</si>
  <si>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</si>
  <si>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</si>
  <si>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</si>
  <si>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</si>
  <si>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</si>
  <si>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</si>
  <si>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</si>
  <si>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</si>
  <si>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</si>
  <si>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</si>
  <si>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</si>
  <si>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</si>
  <si>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</si>
  <si>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</si>
  <si>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</si>
  <si>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</si>
  <si>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</si>
  <si>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</si>
  <si>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</si>
  <si>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</si>
  <si>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</si>
  <si>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</si>
  <si>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</si>
  <si>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</si>
  <si>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</si>
  <si>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</si>
  <si>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</si>
  <si>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</si>
  <si>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</si>
  <si>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</si>
  <si>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</si>
  <si>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</si>
  <si>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</si>
  <si>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</si>
  <si>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</si>
  <si>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</si>
  <si>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</si>
  <si>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</si>
  <si>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</si>
  <si>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</si>
  <si>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</si>
  <si>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長野県飯山市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</si>
  <si>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</si>
  <si>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</si>
  <si>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</si>
  <si>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</si>
  <si>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</si>
  <si>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</si>
  <si>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</si>
  <si>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</si>
  <si>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</si>
  <si>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</si>
  <si>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</si>
  <si>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</si>
  <si>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</si>
  <si>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</si>
  <si>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</si>
  <si>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</si>
  <si>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</si>
  <si>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</si>
  <si>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</si>
  <si>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</si>
  <si>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</si>
  <si>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</si>
  <si>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</si>
  <si>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</si>
  <si>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</si>
  <si>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</si>
  <si>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</si>
  <si>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</si>
  <si>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</si>
  <si>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</si>
  <si>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</si>
  <si>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</si>
  <si>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</si>
  <si>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</si>
  <si>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</si>
  <si>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</si>
  <si>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</si>
  <si>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</si>
  <si>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</si>
  <si>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</si>
  <si>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</si>
  <si>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</si>
  <si>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</si>
  <si>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</si>
  <si>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</si>
  <si>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</si>
  <si>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</si>
  <si>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</si>
  <si>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</si>
  <si>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</si>
  <si>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</si>
  <si>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</si>
  <si>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</si>
  <si>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</si>
  <si>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</si>
  <si>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</si>
  <si>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</si>
  <si>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</si>
  <si>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</si>
  <si>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</si>
  <si>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</si>
  <si>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</si>
  <si>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</si>
  <si>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</si>
  <si>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</si>
  <si>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</si>
  <si>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</si>
  <si>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</si>
  <si>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</si>
  <si>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</si>
  <si>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</si>
  <si>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</si>
  <si>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</si>
  <si>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</si>
  <si>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</si>
  <si>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</si>
  <si>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</si>
  <si>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</si>
  <si>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</si>
  <si>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</si>
  <si>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</si>
  <si>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</si>
  <si>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</si>
  <si>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</si>
  <si>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</si>
  <si>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</si>
  <si>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</si>
  <si>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</si>
  <si>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</si>
  <si>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</si>
  <si>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</si>
  <si>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</si>
  <si>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</si>
  <si>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</si>
  <si>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</si>
  <si>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</si>
  <si>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</si>
  <si>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</si>
  <si>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</si>
  <si>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</si>
  <si>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</si>
  <si>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</si>
  <si>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</si>
  <si>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</si>
  <si>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</si>
  <si>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</si>
  <si>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</si>
  <si>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</si>
  <si>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</si>
  <si>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</si>
  <si>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</si>
  <si>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</si>
  <si>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</si>
  <si>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</si>
  <si>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</si>
  <si>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</si>
  <si>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</si>
  <si>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</si>
  <si>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</si>
  <si>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</si>
  <si>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</si>
  <si>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</si>
  <si>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</si>
  <si>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</si>
  <si>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</si>
  <si>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</si>
  <si>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</si>
  <si>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</si>
  <si>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</si>
  <si>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</si>
  <si>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</si>
  <si>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</si>
  <si>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</si>
  <si>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</si>
  <si>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</si>
  <si>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</si>
  <si>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</si>
  <si>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</si>
  <si>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</si>
  <si>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</si>
  <si>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</si>
  <si>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</si>
  <si>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</si>
  <si>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</si>
  <si>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</si>
  <si>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</si>
  <si>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</si>
  <si>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</si>
  <si>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</si>
  <si>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長野県飯山市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</si>
  <si>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</si>
  <si>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</si>
  <si>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</si>
  <si>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</si>
  <si>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</si>
  <si>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</si>
  <si>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</si>
  <si>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</si>
  <si>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</si>
  <si>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</si>
  <si>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</si>
  <si>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</si>
  <si>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</si>
  <si>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</si>
  <si>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</si>
  <si>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</si>
  <si>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</si>
  <si>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</si>
  <si>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</si>
  <si>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</si>
  <si>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</si>
  <si>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</si>
  <si>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</si>
  <si>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</si>
  <si>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</si>
  <si>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</si>
  <si>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</si>
  <si>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</si>
  <si>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</si>
  <si>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</si>
  <si>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</si>
  <si>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</si>
  <si>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</si>
  <si>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</si>
  <si>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</si>
  <si>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</si>
  <si>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</si>
  <si>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</si>
  <si>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</si>
  <si>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</si>
  <si>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</si>
  <si>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</si>
  <si>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</si>
  <si>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</si>
  <si>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</si>
  <si>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法非適用企業</t>
    <phoneticPr fontId="5"/>
  </si>
  <si>
    <t>飯山市特定環境保全公共下水道事業特別会計</t>
    <phoneticPr fontId="5"/>
  </si>
  <si>
    <t>飯山市農業集落排水事業特別会計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</si>
  <si>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</si>
  <si>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</si>
  <si>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</si>
  <si>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</si>
  <si>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</si>
  <si>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</si>
  <si>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</si>
  <si>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</si>
  <si>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</si>
  <si>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</si>
  <si>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</si>
  <si>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</si>
  <si>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</si>
  <si>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</si>
  <si>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</si>
  <si>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</si>
  <si>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</si>
  <si>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</si>
  <si>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</si>
  <si>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</si>
  <si>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</si>
  <si>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</si>
  <si>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</si>
  <si>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</si>
  <si>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</si>
  <si>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</si>
  <si>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</si>
  <si>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</si>
  <si>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</si>
  <si>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</si>
  <si>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</si>
  <si>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</si>
  <si>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</si>
  <si>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</si>
  <si>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</si>
  <si>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</si>
  <si>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</si>
  <si>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</si>
  <si>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</si>
  <si>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</si>
  <si>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</si>
  <si>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</si>
  <si>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</si>
  <si>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</si>
  <si>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</si>
  <si>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</si>
  <si>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</si>
  <si>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</si>
  <si>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</si>
  <si>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</si>
  <si>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</si>
  <si>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</si>
  <si>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</si>
  <si>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</si>
  <si>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</si>
  <si>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</si>
  <si>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</si>
  <si>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</si>
  <si>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</si>
  <si>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</si>
  <si>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</si>
  <si>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</si>
  <si>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</si>
  <si>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</si>
  <si>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</si>
  <si>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</si>
  <si>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</si>
  <si>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</si>
  <si>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</si>
  <si>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</si>
  <si>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</si>
  <si>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</si>
  <si>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</si>
  <si>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</si>
  <si>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</si>
  <si>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飯山市特定環境保全公共下水道事業特別会計</t>
    <phoneticPr fontId="5"/>
  </si>
  <si>
    <t>(Ｆ)</t>
    <phoneticPr fontId="5"/>
  </si>
  <si>
    <t>飯山市水道事業会計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</si>
  <si>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</si>
  <si>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</si>
  <si>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</si>
  <si>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</si>
  <si>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</si>
  <si>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</si>
  <si>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</si>
  <si>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</si>
  <si>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</si>
  <si>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</si>
  <si>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</si>
  <si>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</si>
  <si>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</si>
  <si>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</si>
  <si>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</si>
  <si>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</si>
  <si>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</si>
  <si>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</si>
  <si>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</si>
  <si>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</si>
  <si>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</si>
  <si>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</si>
  <si>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</si>
  <si>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</si>
  <si>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</si>
  <si>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</si>
  <si>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</si>
  <si>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</si>
  <si>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</si>
  <si>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</si>
  <si>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</si>
  <si>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</si>
  <si>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</si>
  <si>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</si>
  <si>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</si>
  <si>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</si>
  <si>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</si>
  <si>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</si>
  <si>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</si>
  <si>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</si>
  <si>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</si>
  <si>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</si>
  <si>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</si>
  <si>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</si>
  <si>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</si>
  <si>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</si>
  <si>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</si>
  <si>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</si>
  <si>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</si>
  <si>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</si>
  <si>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</si>
  <si>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</si>
  <si>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</si>
  <si>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</si>
  <si>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</si>
  <si>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</si>
  <si>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</si>
  <si>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</si>
  <si>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</si>
  <si>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</si>
  <si>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</si>
  <si>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</si>
  <si>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</si>
  <si>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</si>
  <si>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</si>
  <si>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</si>
  <si>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</si>
  <si>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</si>
  <si>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</si>
  <si>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</si>
  <si>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</si>
  <si>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</si>
  <si>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</si>
  <si>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</si>
  <si>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</si>
  <si>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</si>
  <si>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</si>
  <si>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</si>
  <si>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</si>
  <si>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</si>
  <si>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</si>
  <si>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</si>
  <si>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</si>
  <si>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</si>
  <si>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</si>
  <si>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0.20</t>
  </si>
  <si>
    <t>飯山市水道事業会計</t>
  </si>
  <si>
    <t>一般会計</t>
  </si>
  <si>
    <t>飯山市介護保険特別会計</t>
  </si>
  <si>
    <t>飯山市国民健康保険特別会計</t>
  </si>
  <si>
    <t>飯山市農業集落排水事業特別会計</t>
  </si>
  <si>
    <t>飯山市特定環境保全公共下水道事業特別会計</t>
  </si>
  <si>
    <t>飯山市公共下水道事業特別会計</t>
  </si>
  <si>
    <t>飯山市駐車場事業特別会計</t>
  </si>
  <si>
    <t>その他会計（赤字）</t>
  </si>
  <si>
    <t>その他会計（黒字）</t>
  </si>
  <si>
    <t>-</t>
    <phoneticPr fontId="2"/>
  </si>
  <si>
    <t>-</t>
    <phoneticPr fontId="2"/>
  </si>
  <si>
    <t>-</t>
    <phoneticPr fontId="2"/>
  </si>
  <si>
    <t>-</t>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</si>
  <si>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</si>
  <si>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</si>
  <si>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</si>
  <si>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愛する飯山ふるさと基金</t>
    <rPh sb="0" eb="1">
      <t>アイ</t>
    </rPh>
    <rPh sb="3" eb="5">
      <t>イイヤマ</t>
    </rPh>
    <rPh sb="9" eb="11">
      <t>キキン</t>
    </rPh>
    <phoneticPr fontId="11"/>
  </si>
  <si>
    <t>飯山市退職手当基金</t>
    <rPh sb="0" eb="3">
      <t>イイヤマシ</t>
    </rPh>
    <rPh sb="3" eb="5">
      <t>タイショク</t>
    </rPh>
    <rPh sb="5" eb="7">
      <t>テアテ</t>
    </rPh>
    <rPh sb="7" eb="9">
      <t>キキン</t>
    </rPh>
    <phoneticPr fontId="11"/>
  </si>
  <si>
    <t>飯山市環境施設整備基金</t>
    <rPh sb="0" eb="3">
      <t>イイヤマシ</t>
    </rPh>
    <rPh sb="3" eb="5">
      <t>カンキョウ</t>
    </rPh>
    <rPh sb="5" eb="7">
      <t>シセツ</t>
    </rPh>
    <rPh sb="7" eb="9">
      <t>セイビ</t>
    </rPh>
    <rPh sb="9" eb="11">
      <t>キキン</t>
    </rPh>
    <phoneticPr fontId="11"/>
  </si>
  <si>
    <t>飯山市情報化推進基金</t>
    <rPh sb="0" eb="3">
      <t>イイヤマシ</t>
    </rPh>
    <rPh sb="3" eb="6">
      <t>ジョウホウカ</t>
    </rPh>
    <rPh sb="6" eb="8">
      <t>スイシン</t>
    </rPh>
    <rPh sb="8" eb="10">
      <t>キキン</t>
    </rPh>
    <phoneticPr fontId="11"/>
  </si>
  <si>
    <t>飯山市産業振興基金</t>
    <rPh sb="0" eb="3">
      <t>イイヤマシ</t>
    </rPh>
    <rPh sb="3" eb="5">
      <t>サンギョウ</t>
    </rPh>
    <rPh sb="5" eb="7">
      <t>シンコウ</t>
    </rPh>
    <rPh sb="7" eb="9">
      <t>キキン</t>
    </rPh>
    <phoneticPr fontId="11"/>
  </si>
  <si>
    <t>北信広域連合一般会計</t>
    <rPh sb="0" eb="2">
      <t>ホクシン</t>
    </rPh>
    <rPh sb="2" eb="4">
      <t>コウイキ</t>
    </rPh>
    <rPh sb="4" eb="6">
      <t>レンゴウ</t>
    </rPh>
    <rPh sb="6" eb="8">
      <t>イッパン</t>
    </rPh>
    <rPh sb="8" eb="10">
      <t>カイケイ</t>
    </rPh>
    <phoneticPr fontId="2"/>
  </si>
  <si>
    <t>北信広域連合養護老人ホーム高社寮事業特別会計</t>
    <rPh sb="0" eb="2">
      <t>ホクシン</t>
    </rPh>
    <rPh sb="2" eb="4">
      <t>コウイキ</t>
    </rPh>
    <rPh sb="4" eb="6">
      <t>レンゴウ</t>
    </rPh>
    <rPh sb="6" eb="8">
      <t>ヨウゴ</t>
    </rPh>
    <rPh sb="8" eb="10">
      <t>ロウジン</t>
    </rPh>
    <rPh sb="13" eb="15">
      <t>タカヤシロ</t>
    </rPh>
    <rPh sb="15" eb="16">
      <t>リョウ</t>
    </rPh>
    <rPh sb="16" eb="18">
      <t>ジギョウ</t>
    </rPh>
    <rPh sb="18" eb="20">
      <t>トクベツ</t>
    </rPh>
    <rPh sb="20" eb="22">
      <t>カイケイ</t>
    </rPh>
    <phoneticPr fontId="2"/>
  </si>
  <si>
    <t>北信広域連合養護老人ホーム千曲荘事業特別会計</t>
    <rPh sb="0" eb="2">
      <t>ホクシン</t>
    </rPh>
    <rPh sb="2" eb="4">
      <t>コウイキ</t>
    </rPh>
    <rPh sb="4" eb="6">
      <t>レンゴウ</t>
    </rPh>
    <rPh sb="6" eb="8">
      <t>ヨウゴ</t>
    </rPh>
    <rPh sb="8" eb="10">
      <t>ロウジン</t>
    </rPh>
    <rPh sb="13" eb="15">
      <t>チクマ</t>
    </rPh>
    <rPh sb="15" eb="16">
      <t>ソウ</t>
    </rPh>
    <rPh sb="16" eb="18">
      <t>ジギョウ</t>
    </rPh>
    <rPh sb="18" eb="20">
      <t>トクベツ</t>
    </rPh>
    <rPh sb="20" eb="22">
      <t>カイケイ</t>
    </rPh>
    <phoneticPr fontId="2"/>
  </si>
  <si>
    <t>北信広域連合特別養護老人ホーム望岳荘事業特別会計</t>
    <rPh sb="0" eb="2">
      <t>ホクシン</t>
    </rPh>
    <rPh sb="2" eb="4">
      <t>コウイキ</t>
    </rPh>
    <rPh sb="4" eb="6">
      <t>レンゴウ</t>
    </rPh>
    <rPh sb="6" eb="8">
      <t>トクベツ</t>
    </rPh>
    <rPh sb="8" eb="10">
      <t>ヨウゴ</t>
    </rPh>
    <rPh sb="10" eb="12">
      <t>ロウジン</t>
    </rPh>
    <rPh sb="15" eb="16">
      <t>ボウ</t>
    </rPh>
    <rPh sb="16" eb="17">
      <t>ガク</t>
    </rPh>
    <rPh sb="17" eb="18">
      <t>ソウ</t>
    </rPh>
    <rPh sb="18" eb="20">
      <t>ジギョウ</t>
    </rPh>
    <rPh sb="20" eb="22">
      <t>トクベツ</t>
    </rPh>
    <rPh sb="22" eb="24">
      <t>カイケイ</t>
    </rPh>
    <phoneticPr fontId="2"/>
  </si>
  <si>
    <t>北信広域連合特別養護老人ホーム高社寮事業特別会計</t>
    <rPh sb="0" eb="2">
      <t>ホクシン</t>
    </rPh>
    <rPh sb="2" eb="4">
      <t>コウイキ</t>
    </rPh>
    <rPh sb="4" eb="6">
      <t>レンゴウ</t>
    </rPh>
    <rPh sb="6" eb="8">
      <t>トクベツ</t>
    </rPh>
    <rPh sb="8" eb="10">
      <t>ヨウゴ</t>
    </rPh>
    <rPh sb="10" eb="12">
      <t>ロウジン</t>
    </rPh>
    <rPh sb="15" eb="17">
      <t>タカヤシロ</t>
    </rPh>
    <rPh sb="17" eb="18">
      <t>リョウ</t>
    </rPh>
    <rPh sb="18" eb="20">
      <t>ジギョウ</t>
    </rPh>
    <rPh sb="20" eb="22">
      <t>トクベツ</t>
    </rPh>
    <rPh sb="22" eb="24">
      <t>カイケイ</t>
    </rPh>
    <phoneticPr fontId="2"/>
  </si>
  <si>
    <t>北信広域連合特別養護老人ホーム千曲荘事業特別会計</t>
    <rPh sb="0" eb="2">
      <t>ホクシン</t>
    </rPh>
    <rPh sb="2" eb="4">
      <t>コウイキ</t>
    </rPh>
    <rPh sb="4" eb="6">
      <t>レンゴウ</t>
    </rPh>
    <rPh sb="6" eb="8">
      <t>トクベツ</t>
    </rPh>
    <rPh sb="8" eb="10">
      <t>ヨウゴ</t>
    </rPh>
    <rPh sb="10" eb="12">
      <t>ロウジン</t>
    </rPh>
    <rPh sb="15" eb="17">
      <t>チクマ</t>
    </rPh>
    <rPh sb="17" eb="18">
      <t>ソウ</t>
    </rPh>
    <rPh sb="18" eb="20">
      <t>ジギョウ</t>
    </rPh>
    <rPh sb="20" eb="22">
      <t>トクベツ</t>
    </rPh>
    <rPh sb="22" eb="24">
      <t>カイケイ</t>
    </rPh>
    <phoneticPr fontId="2"/>
  </si>
  <si>
    <t>北信広域連合特別養護老人ホームいで湯の里事業特別会計</t>
    <rPh sb="0" eb="2">
      <t>ホクシン</t>
    </rPh>
    <rPh sb="2" eb="4">
      <t>コウイキ</t>
    </rPh>
    <rPh sb="4" eb="6">
      <t>レンゴウ</t>
    </rPh>
    <rPh sb="6" eb="8">
      <t>トクベツ</t>
    </rPh>
    <rPh sb="8" eb="10">
      <t>ヨウゴ</t>
    </rPh>
    <rPh sb="10" eb="12">
      <t>ロウジン</t>
    </rPh>
    <rPh sb="17" eb="18">
      <t>ユ</t>
    </rPh>
    <rPh sb="19" eb="20">
      <t>サト</t>
    </rPh>
    <rPh sb="20" eb="22">
      <t>ジギョウ</t>
    </rPh>
    <rPh sb="22" eb="24">
      <t>トクベツ</t>
    </rPh>
    <rPh sb="24" eb="26">
      <t>カイケイ</t>
    </rPh>
    <phoneticPr fontId="2"/>
  </si>
  <si>
    <t>北信広域連合特別養護老人ホーム菜の花苑事業特別会計</t>
    <rPh sb="0" eb="2">
      <t>ホクシン</t>
    </rPh>
    <rPh sb="2" eb="4">
      <t>コウイキ</t>
    </rPh>
    <rPh sb="4" eb="6">
      <t>レンゴウ</t>
    </rPh>
    <rPh sb="6" eb="8">
      <t>トクベツ</t>
    </rPh>
    <rPh sb="8" eb="10">
      <t>ヨウゴ</t>
    </rPh>
    <rPh sb="10" eb="12">
      <t>ロウジン</t>
    </rPh>
    <rPh sb="15" eb="16">
      <t>ナ</t>
    </rPh>
    <rPh sb="17" eb="18">
      <t>ハナ</t>
    </rPh>
    <rPh sb="18" eb="19">
      <t>エン</t>
    </rPh>
    <rPh sb="19" eb="21">
      <t>ジギョウ</t>
    </rPh>
    <rPh sb="21" eb="23">
      <t>トクベツ</t>
    </rPh>
    <rPh sb="23" eb="25">
      <t>カイケイ</t>
    </rPh>
    <phoneticPr fontId="2"/>
  </si>
  <si>
    <t>北信広域連合特別養護老人ホームふるさと苑事業特別会計</t>
    <rPh sb="0" eb="2">
      <t>ホクシン</t>
    </rPh>
    <rPh sb="2" eb="4">
      <t>コウイキ</t>
    </rPh>
    <rPh sb="4" eb="6">
      <t>レンゴウ</t>
    </rPh>
    <rPh sb="6" eb="8">
      <t>トクベツ</t>
    </rPh>
    <rPh sb="8" eb="10">
      <t>ヨウゴ</t>
    </rPh>
    <rPh sb="10" eb="12">
      <t>ロウジン</t>
    </rPh>
    <rPh sb="19" eb="20">
      <t>エン</t>
    </rPh>
    <rPh sb="20" eb="22">
      <t>ジギョウ</t>
    </rPh>
    <rPh sb="22" eb="24">
      <t>トクベツ</t>
    </rPh>
    <rPh sb="24" eb="2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</si>
  <si>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</si>
  <si>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</si>
  <si>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</si>
  <si>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岳北広域行政組合一般会計</t>
    <rPh sb="0" eb="2">
      <t>ガクホク</t>
    </rPh>
    <rPh sb="2" eb="4">
      <t>コウイキ</t>
    </rPh>
    <rPh sb="4" eb="6">
      <t>ギョウセイ</t>
    </rPh>
    <rPh sb="6" eb="8">
      <t>クミアイ</t>
    </rPh>
    <rPh sb="8" eb="10">
      <t>イッパン</t>
    </rPh>
    <rPh sb="10" eb="12">
      <t>カイケイ</t>
    </rPh>
    <phoneticPr fontId="2"/>
  </si>
  <si>
    <t>長野県民交通災害共済組合一般会計</t>
    <rPh sb="12" eb="14">
      <t>イッパン</t>
    </rPh>
    <rPh sb="14" eb="16">
      <t>カイケイ</t>
    </rPh>
    <phoneticPr fontId="2"/>
  </si>
  <si>
    <t>長野県市町村自治振興組合一般会計</t>
    <rPh sb="12" eb="14">
      <t>イッパン</t>
    </rPh>
    <rPh sb="14" eb="16">
      <t>カイケイ</t>
    </rPh>
    <phoneticPr fontId="2"/>
  </si>
  <si>
    <t>長野県地方税滞納整理機構一般会計</t>
    <rPh sb="12" eb="14">
      <t>イッパン</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</si>
</sst>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BFED-4E43-8F11-B3F23F55FD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156785</c:v>
                </c:pt>
                <c:pt idx="1">
                  <c:v>174460</c:v>
                </c:pt>
                <c:pt idx="2">
                  <c:v>234643</c:v>
                </c:pt>
                <c:pt idx="3">
                  <c:v>90849</c:v>
                </c:pt>
                <c:pt idx="4">
                  <c:v>72274</c:v>
                </c:pt>
              </c:numCache>
            </c:numRef>
          </c:val>
          <c:smooth val="0"/>
          <c:extLst>
            <c:ext xmlns:c16="http://schemas.microsoft.com/office/drawing/2014/chart" uri="{C3380CC4-5D6E-409C-BE32-E72D297353CC}">
              <c16:uniqueId val="{00000001-BFED-4E43-8F11-B3F23F55FD48}"/>
            </c:ext>
          </c:extLst>
        </c:ser>
        <c:dLbls>
          <c:showLegendKey val="0"/>
          <c:showVal val="0"/>
          <c:showCatName val="0"/>
          <c:showSerName val="0"/>
          <c:showPercent val="0"/>
          <c:showBubbleSize val="0"/>
        </c:dLbls>
        <c:marker val="1"/>
        <c:smooth val="0"/>
        <c:axId val="130826240"/>
        <c:axId val="130828160"/>
      </c:lineChart>
      <c:catAx>
        <c:axId val="13082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828160"/>
        <c:crosses val="autoZero"/>
        <c:auto val="1"/>
        <c:lblAlgn val="ctr"/>
        <c:lblOffset val="100"/>
        <c:tickLblSkip val="1"/>
        <c:tickMarkSkip val="1"/>
        <c:noMultiLvlLbl val="0"/>
      </c:catAx>
      <c:valAx>
        <c:axId val="1308281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82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7.41</c:v>
                </c:pt>
                <c:pt idx="1">
                  <c:v>11.91</c:v>
                </c:pt>
                <c:pt idx="2">
                  <c:v>12.05</c:v>
                </c:pt>
                <c:pt idx="3">
                  <c:v>10.15</c:v>
                </c:pt>
                <c:pt idx="4">
                  <c:v>10.58</c:v>
                </c:pt>
              </c:numCache>
            </c:numRef>
          </c:val>
          <c:extLst>
            <c:ext xmlns:c16="http://schemas.microsoft.com/office/drawing/2014/chart" uri="{C3380CC4-5D6E-409C-BE32-E72D297353CC}">
              <c16:uniqueId val="{00000000-EC16-4911-AB1D-167F3C4E45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10.029999999999999</c:v>
                </c:pt>
                <c:pt idx="1">
                  <c:v>7.97</c:v>
                </c:pt>
                <c:pt idx="2">
                  <c:v>13.69</c:v>
                </c:pt>
                <c:pt idx="3">
                  <c:v>18.98</c:v>
                </c:pt>
                <c:pt idx="4">
                  <c:v>20.100000000000001</c:v>
                </c:pt>
              </c:numCache>
            </c:numRef>
          </c:val>
          <c:extLst>
            <c:ext xmlns:c16="http://schemas.microsoft.com/office/drawing/2014/chart" uri="{C3380CC4-5D6E-409C-BE32-E72D297353CC}">
              <c16:uniqueId val="{00000001-EC16-4911-AB1D-167F3C4E4522}"/>
            </c:ext>
          </c:extLst>
        </c:ser>
        <c:dLbls>
          <c:showLegendKey val="0"/>
          <c:showVal val="0"/>
          <c:showCatName val="0"/>
          <c:showSerName val="0"/>
          <c:showPercent val="0"/>
          <c:showBubbleSize val="0"/>
        </c:dLbls>
        <c:gapWidth val="250"/>
        <c:overlap val="100"/>
        <c:axId val="139318016"/>
        <c:axId val="13931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c:v>
                </c:pt>
                <c:pt idx="1">
                  <c:v>1.76</c:v>
                </c:pt>
                <c:pt idx="2">
                  <c:v>6.05</c:v>
                </c:pt>
                <c:pt idx="3">
                  <c:v>3.21</c:v>
                </c:pt>
                <c:pt idx="4">
                  <c:v>1.43</c:v>
                </c:pt>
              </c:numCache>
            </c:numRef>
          </c:val>
          <c:smooth val="0"/>
          <c:extLst>
            <c:ext xmlns:c16="http://schemas.microsoft.com/office/drawing/2014/chart" uri="{C3380CC4-5D6E-409C-BE32-E72D297353CC}">
              <c16:uniqueId val="{00000002-EC16-4911-AB1D-167F3C4E4522}"/>
            </c:ext>
          </c:extLst>
        </c:ser>
        <c:dLbls>
          <c:showLegendKey val="0"/>
          <c:showVal val="0"/>
          <c:showCatName val="0"/>
          <c:showSerName val="0"/>
          <c:showPercent val="0"/>
          <c:showBubbleSize val="0"/>
        </c:dLbls>
        <c:marker val="1"/>
        <c:smooth val="0"/>
        <c:axId val="139318016"/>
        <c:axId val="139319936"/>
      </c:lineChart>
      <c:catAx>
        <c:axId val="1393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319936"/>
        <c:crosses val="autoZero"/>
        <c:auto val="1"/>
        <c:lblAlgn val="ctr"/>
        <c:lblOffset val="100"/>
        <c:tickLblSkip val="1"/>
        <c:tickMarkSkip val="1"/>
        <c:noMultiLvlLbl val="0"/>
      </c:catAx>
      <c:valAx>
        <c:axId val="13931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0.17</c:v>
                </c:pt>
                <c:pt idx="4">
                  <c:v>#N/A</c:v>
                </c:pt>
                <c:pt idx="5">
                  <c:v>0.46</c:v>
                </c:pt>
                <c:pt idx="6">
                  <c:v>#N/A</c:v>
                </c:pt>
                <c:pt idx="7">
                  <c:v>1.72</c:v>
                </c:pt>
                <c:pt idx="8">
                  <c:v>#N/A</c:v>
                </c:pt>
                <c:pt idx="9">
                  <c:v>0.15</c:v>
                </c:pt>
              </c:numCache>
            </c:numRef>
          </c:val>
          <c:extLst>
            <c:ext xmlns:c16="http://schemas.microsoft.com/office/drawing/2014/chart" uri="{C3380CC4-5D6E-409C-BE32-E72D297353CC}">
              <c16:uniqueId val="{00000000-19A6-4116-BD2B-FC5B0E0693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A6-4116-BD2B-FC5B0E069336}"/>
            </c:ext>
          </c:extLst>
        </c:ser>
        <c:ser>
          <c:idx val="2"/>
          <c:order val="2"/>
          <c:tx>
            <c:strRef>
              <c:f>データシート!$A$29</c:f>
              <c:strCache>
                <c:ptCount val="1"/>
                <c:pt idx="0">
                  <c:v>飯山市駐車場事業特別会計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0.06</c:v>
                </c:pt>
                <c:pt idx="6">
                  <c:v>#N/A</c:v>
                </c:pt>
                <c:pt idx="7">
                  <c:v>0.09</c:v>
                </c:pt>
                <c:pt idx="8">
                  <c:v>#N/A</c:v>
                </c:pt>
                <c:pt idx="9">
                  <c:v>0.13</c:v>
                </c:pt>
              </c:numCache>
            </c:numRef>
          </c:val>
          <c:extLst>
            <c:ext xmlns:c16="http://schemas.microsoft.com/office/drawing/2014/chart" uri="{C3380CC4-5D6E-409C-BE32-E72D297353CC}">
              <c16:uniqueId val="{00000002-19A6-4116-BD2B-FC5B0E069336}"/>
            </c:ext>
          </c:extLst>
        </c:ser>
        <c:ser>
          <c:idx val="3"/>
          <c:order val="3"/>
          <c:tx>
            <c:strRef>
              <c:f>データシート!$A$30</c:f>
              <c:strCache>
                <c:ptCount val="1"/>
                <c:pt idx="0">
                  <c:v>飯山市公共下水道事業特別会計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7.0000000000000007E-2</c:v>
                </c:pt>
                <c:pt idx="4">
                  <c:v>#N/A</c:v>
                </c:pt>
                <c:pt idx="5">
                  <c:v>0.2</c:v>
                </c:pt>
                <c:pt idx="6">
                  <c:v>#N/A</c:v>
                </c:pt>
                <c:pt idx="7">
                  <c:v>0.26</c:v>
                </c:pt>
                <c:pt idx="8">
                  <c:v>#N/A</c:v>
                </c:pt>
                <c:pt idx="9">
                  <c:v>0.16</c:v>
                </c:pt>
              </c:numCache>
            </c:numRef>
          </c:val>
          <c:extLst>
            <c:ext xmlns:c16="http://schemas.microsoft.com/office/drawing/2014/chart" uri="{C3380CC4-5D6E-409C-BE32-E72D297353CC}">
              <c16:uniqueId val="{00000003-19A6-4116-BD2B-FC5B0E069336}"/>
            </c:ext>
          </c:extLst>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0.05</c:v>
                </c:pt>
                <c:pt idx="8">
                  <c:v>#N/A</c:v>
                </c:pt>
                <c:pt idx="9">
                  <c:v>0.16</c:v>
                </c:pt>
              </c:numCache>
            </c:numRef>
          </c:val>
          <c:extLst>
            <c:ext xmlns:c16="http://schemas.microsoft.com/office/drawing/2014/chart" uri="{C3380CC4-5D6E-409C-BE32-E72D297353CC}">
              <c16:uniqueId val="{00000004-19A6-4116-BD2B-FC5B0E069336}"/>
            </c:ext>
          </c:extLst>
        </c:ser>
        <c:ser>
          <c:idx val="5"/>
          <c:order val="5"/>
          <c:tx>
            <c:strRef>
              <c:f>データシート!$A$32</c:f>
              <c:strCache>
                <c:ptCount val="1"/>
                <c:pt idx="0">
                  <c:v>飯山市農業集落排水事業特別会計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0.06</c:v>
                </c:pt>
                <c:pt idx="4">
                  <c:v>#N/A</c:v>
                </c:pt>
                <c:pt idx="5">
                  <c:v>0.09</c:v>
                </c:pt>
                <c:pt idx="6">
                  <c:v>#N/A</c:v>
                </c:pt>
                <c:pt idx="7">
                  <c:v>0.09</c:v>
                </c:pt>
                <c:pt idx="8">
                  <c:v>#N/A</c:v>
                </c:pt>
                <c:pt idx="9">
                  <c:v>0.17</c:v>
                </c:pt>
              </c:numCache>
            </c:numRef>
          </c:val>
          <c:extLst>
            <c:ext xmlns:c16="http://schemas.microsoft.com/office/drawing/2014/chart" uri="{C3380CC4-5D6E-409C-BE32-E72D297353CC}">
              <c16:uniqueId val="{00000005-19A6-4116-BD2B-FC5B0E069336}"/>
            </c:ext>
          </c:extLst>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0.24</c:v>
                </c:pt>
                <c:pt idx="4">
                  <c:v>#N/A</c:v>
                </c:pt>
                <c:pt idx="5">
                  <c:v>0.19</c:v>
                </c:pt>
                <c:pt idx="6">
                  <c:v>#N/A</c:v>
                </c:pt>
                <c:pt idx="7">
                  <c:v>0.06</c:v>
                </c:pt>
                <c:pt idx="8">
                  <c:v>#N/A</c:v>
                </c:pt>
                <c:pt idx="9">
                  <c:v>0.47</c:v>
                </c:pt>
              </c:numCache>
            </c:numRef>
          </c:val>
          <c:extLst>
            <c:ext xmlns:c16="http://schemas.microsoft.com/office/drawing/2014/chart" uri="{C3380CC4-5D6E-409C-BE32-E72D297353CC}">
              <c16:uniqueId val="{00000006-19A6-4116-BD2B-FC5B0E069336}"/>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0.46</c:v>
                </c:pt>
                <c:pt idx="4">
                  <c:v>#N/A</c:v>
                </c:pt>
                <c:pt idx="5">
                  <c:v>0.56000000000000005</c:v>
                </c:pt>
                <c:pt idx="6">
                  <c:v>#N/A</c:v>
                </c:pt>
                <c:pt idx="7">
                  <c:v>0.53</c:v>
                </c:pt>
                <c:pt idx="8">
                  <c:v>#N/A</c:v>
                </c:pt>
                <c:pt idx="9">
                  <c:v>0.81</c:v>
                </c:pt>
              </c:numCache>
            </c:numRef>
          </c:val>
          <c:extLst>
            <c:ext xmlns:c16="http://schemas.microsoft.com/office/drawing/2014/chart" uri="{C3380CC4-5D6E-409C-BE32-E72D297353CC}">
              <c16:uniqueId val="{00000007-19A6-4116-BD2B-FC5B0E0693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7.36</c:v>
                </c:pt>
                <c:pt idx="2">
                  <c:v>#N/A</c:v>
                </c:pt>
                <c:pt idx="3">
                  <c:v>11.84</c:v>
                </c:pt>
                <c:pt idx="4">
                  <c:v>#N/A</c:v>
                </c:pt>
                <c:pt idx="5">
                  <c:v>11.68</c:v>
                </c:pt>
                <c:pt idx="6">
                  <c:v>#N/A</c:v>
                </c:pt>
                <c:pt idx="7">
                  <c:v>10.050000000000001</c:v>
                </c:pt>
                <c:pt idx="8">
                  <c:v>#N/A</c:v>
                </c:pt>
                <c:pt idx="9">
                  <c:v>10.47</c:v>
                </c:pt>
              </c:numCache>
            </c:numRef>
          </c:val>
          <c:extLst>
            <c:ext xmlns:c16="http://schemas.microsoft.com/office/drawing/2014/chart" uri="{C3380CC4-5D6E-409C-BE32-E72D297353CC}">
              <c16:uniqueId val="{00000008-19A6-4116-BD2B-FC5B0E069336}"/>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2.37</c:v>
                </c:pt>
                <c:pt idx="2">
                  <c:v>#N/A</c:v>
                </c:pt>
                <c:pt idx="3">
                  <c:v>3.92</c:v>
                </c:pt>
                <c:pt idx="4">
                  <c:v>#N/A</c:v>
                </c:pt>
                <c:pt idx="5">
                  <c:v>5.82</c:v>
                </c:pt>
                <c:pt idx="6">
                  <c:v>#N/A</c:v>
                </c:pt>
                <c:pt idx="7">
                  <c:v>7.8</c:v>
                </c:pt>
                <c:pt idx="8">
                  <c:v>#N/A</c:v>
                </c:pt>
                <c:pt idx="9">
                  <c:v>10.88</c:v>
                </c:pt>
              </c:numCache>
            </c:numRef>
          </c:val>
          <c:extLst>
            <c:ext xmlns:c16="http://schemas.microsoft.com/office/drawing/2014/chart" uri="{C3380CC4-5D6E-409C-BE32-E72D297353CC}">
              <c16:uniqueId val="{00000009-19A6-4116-BD2B-FC5B0E069336}"/>
            </c:ext>
          </c:extLst>
        </c:ser>
        <c:dLbls>
          <c:showLegendKey val="0"/>
          <c:showVal val="0"/>
          <c:showCatName val="0"/>
          <c:showSerName val="0"/>
          <c:showPercent val="0"/>
          <c:showBubbleSize val="0"/>
        </c:dLbls>
        <c:gapWidth val="150"/>
        <c:overlap val="100"/>
        <c:axId val="139675904"/>
        <c:axId val="139689984"/>
      </c:barChart>
      <c:catAx>
        <c:axId val="13967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689984"/>
        <c:crosses val="autoZero"/>
        <c:auto val="1"/>
        <c:lblAlgn val="ctr"/>
        <c:lblOffset val="100"/>
        <c:tickLblSkip val="1"/>
        <c:tickMarkSkip val="1"/>
        <c:noMultiLvlLbl val="0"/>
      </c:catAx>
      <c:valAx>
        <c:axId val="13968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7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1637</c:v>
                </c:pt>
                <c:pt idx="5">
                  <c:v>1525</c:v>
                </c:pt>
                <c:pt idx="8">
                  <c:v>1404</c:v>
                </c:pt>
                <c:pt idx="11">
                  <c:v>1418</c:v>
                </c:pt>
                <c:pt idx="14">
                  <c:v>1438</c:v>
                </c:pt>
              </c:numCache>
            </c:numRef>
          </c:val>
          <c:extLst>
            <c:ext xmlns:c16="http://schemas.microsoft.com/office/drawing/2014/chart" uri="{C3380CC4-5D6E-409C-BE32-E72D297353CC}">
              <c16:uniqueId val="{00000000-5474-4668-ADF9-DF1120611D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74-4668-ADF9-DF1120611D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74-4668-ADF9-DF1120611D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253</c:v>
                </c:pt>
                <c:pt idx="3">
                  <c:v>194</c:v>
                </c:pt>
                <c:pt idx="6">
                  <c:v>149</c:v>
                </c:pt>
                <c:pt idx="9">
                  <c:v>159</c:v>
                </c:pt>
                <c:pt idx="12">
                  <c:v>182</c:v>
                </c:pt>
              </c:numCache>
            </c:numRef>
          </c:val>
          <c:extLst>
            <c:ext xmlns:c16="http://schemas.microsoft.com/office/drawing/2014/chart" uri="{C3380CC4-5D6E-409C-BE32-E72D297353CC}">
              <c16:uniqueId val="{00000003-5474-4668-ADF9-DF1120611D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967</c:v>
                </c:pt>
                <c:pt idx="3">
                  <c:v>951</c:v>
                </c:pt>
                <c:pt idx="6">
                  <c:v>921</c:v>
                </c:pt>
                <c:pt idx="9">
                  <c:v>920</c:v>
                </c:pt>
                <c:pt idx="12">
                  <c:v>935</c:v>
                </c:pt>
              </c:numCache>
            </c:numRef>
          </c:val>
          <c:extLst>
            <c:ext xmlns:c16="http://schemas.microsoft.com/office/drawing/2014/chart" uri="{C3380CC4-5D6E-409C-BE32-E72D297353CC}">
              <c16:uniqueId val="{00000004-5474-4668-ADF9-DF1120611D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74-4668-ADF9-DF1120611D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74-4668-ADF9-DF1120611D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1208</c:v>
                </c:pt>
                <c:pt idx="3">
                  <c:v>1051</c:v>
                </c:pt>
                <c:pt idx="6">
                  <c:v>1011</c:v>
                </c:pt>
                <c:pt idx="9">
                  <c:v>1046</c:v>
                </c:pt>
                <c:pt idx="12">
                  <c:v>1091</c:v>
                </c:pt>
              </c:numCache>
            </c:numRef>
          </c:val>
          <c:extLst>
            <c:ext xmlns:c16="http://schemas.microsoft.com/office/drawing/2014/chart" uri="{C3380CC4-5D6E-409C-BE32-E72D297353CC}">
              <c16:uniqueId val="{00000007-5474-4668-ADF9-DF1120611D9E}"/>
            </c:ext>
          </c:extLst>
        </c:ser>
        <c:dLbls>
          <c:showLegendKey val="0"/>
          <c:showVal val="0"/>
          <c:showCatName val="0"/>
          <c:showSerName val="0"/>
          <c:showPercent val="0"/>
          <c:showBubbleSize val="0"/>
        </c:dLbls>
        <c:gapWidth val="100"/>
        <c:overlap val="100"/>
        <c:axId val="132059136"/>
        <c:axId val="13206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791</c:v>
                </c:pt>
                <c:pt idx="2">
                  <c:v>#N/A</c:v>
                </c:pt>
                <c:pt idx="3">
                  <c:v>#N/A</c:v>
                </c:pt>
                <c:pt idx="4">
                  <c:v>671</c:v>
                </c:pt>
                <c:pt idx="5">
                  <c:v>#N/A</c:v>
                </c:pt>
                <c:pt idx="6">
                  <c:v>#N/A</c:v>
                </c:pt>
                <c:pt idx="7">
                  <c:v>677</c:v>
                </c:pt>
                <c:pt idx="8">
                  <c:v>#N/A</c:v>
                </c:pt>
                <c:pt idx="9">
                  <c:v>#N/A</c:v>
                </c:pt>
                <c:pt idx="10">
                  <c:v>707</c:v>
                </c:pt>
                <c:pt idx="11">
                  <c:v>#N/A</c:v>
                </c:pt>
                <c:pt idx="12">
                  <c:v>#N/A</c:v>
                </c:pt>
                <c:pt idx="13">
                  <c:v>770</c:v>
                </c:pt>
                <c:pt idx="14">
                  <c:v>#N/A</c:v>
                </c:pt>
              </c:numCache>
            </c:numRef>
          </c:val>
          <c:smooth val="0"/>
          <c:extLst>
            <c:ext xmlns:c16="http://schemas.microsoft.com/office/drawing/2014/chart" uri="{C3380CC4-5D6E-409C-BE32-E72D297353CC}">
              <c16:uniqueId val="{00000008-5474-4668-ADF9-DF1120611D9E}"/>
            </c:ext>
          </c:extLst>
        </c:ser>
        <c:dLbls>
          <c:showLegendKey val="0"/>
          <c:showVal val="0"/>
          <c:showCatName val="0"/>
          <c:showSerName val="0"/>
          <c:showPercent val="0"/>
          <c:showBubbleSize val="0"/>
        </c:dLbls>
        <c:marker val="1"/>
        <c:smooth val="0"/>
        <c:axId val="132059136"/>
        <c:axId val="132060288"/>
      </c:lineChart>
      <c:catAx>
        <c:axId val="1320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060288"/>
        <c:crosses val="autoZero"/>
        <c:auto val="1"/>
        <c:lblAlgn val="ctr"/>
        <c:lblOffset val="100"/>
        <c:tickLblSkip val="1"/>
        <c:tickMarkSkip val="1"/>
        <c:noMultiLvlLbl val="0"/>
      </c:catAx>
      <c:valAx>
        <c:axId val="13206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15177</c:v>
                </c:pt>
                <c:pt idx="5">
                  <c:v>15814</c:v>
                </c:pt>
                <c:pt idx="8">
                  <c:v>17340</c:v>
                </c:pt>
                <c:pt idx="11">
                  <c:v>17369</c:v>
                </c:pt>
                <c:pt idx="14">
                  <c:v>17258</c:v>
                </c:pt>
              </c:numCache>
            </c:numRef>
          </c:val>
          <c:extLst>
            <c:ext xmlns:c16="http://schemas.microsoft.com/office/drawing/2014/chart" uri="{C3380CC4-5D6E-409C-BE32-E72D297353CC}">
              <c16:uniqueId val="{00000000-49AF-4AB0-A41A-C5F14E955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1264</c:v>
                </c:pt>
                <c:pt idx="5">
                  <c:v>1103</c:v>
                </c:pt>
                <c:pt idx="8">
                  <c:v>1013</c:v>
                </c:pt>
                <c:pt idx="11">
                  <c:v>998</c:v>
                </c:pt>
                <c:pt idx="14">
                  <c:v>891</c:v>
                </c:pt>
              </c:numCache>
            </c:numRef>
          </c:val>
          <c:extLst>
            <c:ext xmlns:c16="http://schemas.microsoft.com/office/drawing/2014/chart" uri="{C3380CC4-5D6E-409C-BE32-E72D297353CC}">
              <c16:uniqueId val="{00000001-49AF-4AB0-A41A-C5F14E955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4591</c:v>
                </c:pt>
                <c:pt idx="5">
                  <c:v>3293</c:v>
                </c:pt>
                <c:pt idx="8">
                  <c:v>4216</c:v>
                </c:pt>
                <c:pt idx="11">
                  <c:v>4632</c:v>
                </c:pt>
                <c:pt idx="14">
                  <c:v>4847</c:v>
                </c:pt>
              </c:numCache>
            </c:numRef>
          </c:val>
          <c:extLst>
            <c:ext xmlns:c16="http://schemas.microsoft.com/office/drawing/2014/chart" uri="{C3380CC4-5D6E-409C-BE32-E72D297353CC}">
              <c16:uniqueId val="{00000002-49AF-4AB0-A41A-C5F14E955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AF-4AB0-A41A-C5F14E955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AF-4AB0-A41A-C5F14E955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AF-4AB0-A41A-C5F14E955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2462</c:v>
                </c:pt>
                <c:pt idx="3">
                  <c:v>2271</c:v>
                </c:pt>
                <c:pt idx="6">
                  <c:v>2136</c:v>
                </c:pt>
                <c:pt idx="9">
                  <c:v>2091</c:v>
                </c:pt>
                <c:pt idx="12">
                  <c:v>2024</c:v>
                </c:pt>
              </c:numCache>
            </c:numRef>
          </c:val>
          <c:extLst>
            <c:ext xmlns:c16="http://schemas.microsoft.com/office/drawing/2014/chart" uri="{C3380CC4-5D6E-409C-BE32-E72D297353CC}">
              <c16:uniqueId val="{00000006-49AF-4AB0-A41A-C5F14E955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1582</c:v>
                </c:pt>
                <c:pt idx="3">
                  <c:v>1855</c:v>
                </c:pt>
                <c:pt idx="6">
                  <c:v>1699</c:v>
                </c:pt>
                <c:pt idx="9">
                  <c:v>1599</c:v>
                </c:pt>
                <c:pt idx="12">
                  <c:v>1400</c:v>
                </c:pt>
              </c:numCache>
            </c:numRef>
          </c:val>
          <c:extLst>
            <c:ext xmlns:c16="http://schemas.microsoft.com/office/drawing/2014/chart" uri="{C3380CC4-5D6E-409C-BE32-E72D297353CC}">
              <c16:uniqueId val="{00000007-49AF-4AB0-A41A-C5F14E955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10999</c:v>
                </c:pt>
                <c:pt idx="3">
                  <c:v>10283</c:v>
                </c:pt>
                <c:pt idx="6">
                  <c:v>9545</c:v>
                </c:pt>
                <c:pt idx="9">
                  <c:v>8874</c:v>
                </c:pt>
                <c:pt idx="12">
                  <c:v>8248</c:v>
                </c:pt>
              </c:numCache>
            </c:numRef>
          </c:val>
          <c:extLst>
            <c:ext xmlns:c16="http://schemas.microsoft.com/office/drawing/2014/chart" uri="{C3380CC4-5D6E-409C-BE32-E72D297353CC}">
              <c16:uniqueId val="{00000008-49AF-4AB0-A41A-C5F14E955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1261</c:v>
                </c:pt>
                <c:pt idx="3">
                  <c:v>1055</c:v>
                </c:pt>
                <c:pt idx="6">
                  <c:v>971</c:v>
                </c:pt>
                <c:pt idx="9">
                  <c:v>986</c:v>
                </c:pt>
                <c:pt idx="12">
                  <c:v>803</c:v>
                </c:pt>
              </c:numCache>
            </c:numRef>
          </c:val>
          <c:extLst>
            <c:ext xmlns:c16="http://schemas.microsoft.com/office/drawing/2014/chart" uri="{C3380CC4-5D6E-409C-BE32-E72D297353CC}">
              <c16:uniqueId val="{00000009-49AF-4AB0-A41A-C5F14E955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8510</c:v>
                </c:pt>
                <c:pt idx="3">
                  <c:v>9826</c:v>
                </c:pt>
                <c:pt idx="6">
                  <c:v>11835</c:v>
                </c:pt>
                <c:pt idx="9">
                  <c:v>12247</c:v>
                </c:pt>
                <c:pt idx="12">
                  <c:v>12437</c:v>
                </c:pt>
              </c:numCache>
            </c:numRef>
          </c:val>
          <c:extLst>
            <c:ext xmlns:c16="http://schemas.microsoft.com/office/drawing/2014/chart" uri="{C3380CC4-5D6E-409C-BE32-E72D297353CC}">
              <c16:uniqueId val="{0000000A-49AF-4AB0-A41A-C5F14E955E41}"/>
            </c:ext>
          </c:extLst>
        </c:ser>
        <c:dLbls>
          <c:showLegendKey val="0"/>
          <c:showVal val="0"/>
          <c:showCatName val="0"/>
          <c:showSerName val="0"/>
          <c:showPercent val="0"/>
          <c:showBubbleSize val="0"/>
        </c:dLbls>
        <c:gapWidth val="100"/>
        <c:overlap val="100"/>
        <c:axId val="139471104"/>
        <c:axId val="139489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3781</c:v>
                </c:pt>
                <c:pt idx="2">
                  <c:v>#N/A</c:v>
                </c:pt>
                <c:pt idx="3">
                  <c:v>#N/A</c:v>
                </c:pt>
                <c:pt idx="4">
                  <c:v>5080</c:v>
                </c:pt>
                <c:pt idx="5">
                  <c:v>#N/A</c:v>
                </c:pt>
                <c:pt idx="6">
                  <c:v>#N/A</c:v>
                </c:pt>
                <c:pt idx="7">
                  <c:v>3618</c:v>
                </c:pt>
                <c:pt idx="8">
                  <c:v>#N/A</c:v>
                </c:pt>
                <c:pt idx="9">
                  <c:v>#N/A</c:v>
                </c:pt>
                <c:pt idx="10">
                  <c:v>2797</c:v>
                </c:pt>
                <c:pt idx="11">
                  <c:v>#N/A</c:v>
                </c:pt>
                <c:pt idx="12">
                  <c:v>#N/A</c:v>
                </c:pt>
                <c:pt idx="13">
                  <c:v>1917</c:v>
                </c:pt>
                <c:pt idx="14">
                  <c:v>#N/A</c:v>
                </c:pt>
              </c:numCache>
            </c:numRef>
          </c:val>
          <c:smooth val="0"/>
          <c:extLst>
            <c:ext xmlns:c16="http://schemas.microsoft.com/office/drawing/2014/chart" uri="{C3380CC4-5D6E-409C-BE32-E72D297353CC}">
              <c16:uniqueId val="{0000000B-49AF-4AB0-A41A-C5F14E955E41}"/>
            </c:ext>
          </c:extLst>
        </c:ser>
        <c:dLbls>
          <c:showLegendKey val="0"/>
          <c:showVal val="0"/>
          <c:showCatName val="0"/>
          <c:showSerName val="0"/>
          <c:showPercent val="0"/>
          <c:showBubbleSize val="0"/>
        </c:dLbls>
        <c:marker val="1"/>
        <c:smooth val="0"/>
        <c:axId val="139471104"/>
        <c:axId val="139489664"/>
      </c:lineChart>
      <c:catAx>
        <c:axId val="13947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89664"/>
        <c:crosses val="autoZero"/>
        <c:auto val="1"/>
        <c:lblAlgn val="ctr"/>
        <c:lblOffset val="100"/>
        <c:tickLblSkip val="1"/>
        <c:tickMarkSkip val="1"/>
        <c:noMultiLvlLbl val="0"/>
      </c:catAx>
      <c:valAx>
        <c:axId val="13948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7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1064</c:v>
                </c:pt>
                <c:pt idx="1">
                  <c:v>1465</c:v>
                </c:pt>
                <c:pt idx="2">
                  <c:v>1544</c:v>
                </c:pt>
              </c:numCache>
            </c:numRef>
          </c:val>
          <c:extLst>
            <c:ext xmlns:c16="http://schemas.microsoft.com/office/drawing/2014/chart" uri="{C3380CC4-5D6E-409C-BE32-E72D297353CC}">
              <c16:uniqueId val="{00000000-D16A-429A-80F8-95E9E9ECD3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547</c:v>
                </c:pt>
                <c:pt idx="1">
                  <c:v>613</c:v>
                </c:pt>
                <c:pt idx="2">
                  <c:v>613</c:v>
                </c:pt>
              </c:numCache>
            </c:numRef>
          </c:val>
          <c:extLst>
            <c:ext xmlns:c16="http://schemas.microsoft.com/office/drawing/2014/chart" uri="{C3380CC4-5D6E-409C-BE32-E72D297353CC}">
              <c16:uniqueId val="{00000001-D16A-429A-80F8-95E9E9ECD3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2144</c:v>
                </c:pt>
                <c:pt idx="1">
                  <c:v>2150</c:v>
                </c:pt>
                <c:pt idx="2">
                  <c:v>2254</c:v>
                </c:pt>
              </c:numCache>
            </c:numRef>
          </c:val>
          <c:extLst>
            <c:ext xmlns:c16="http://schemas.microsoft.com/office/drawing/2014/chart" uri="{C3380CC4-5D6E-409C-BE32-E72D297353CC}">
              <c16:uniqueId val="{00000002-D16A-429A-80F8-95E9E9ECD38C}"/>
            </c:ext>
          </c:extLst>
        </c:ser>
        <c:dLbls>
          <c:showLegendKey val="0"/>
          <c:showVal val="0"/>
          <c:showCatName val="0"/>
          <c:showSerName val="0"/>
          <c:showPercent val="0"/>
          <c:showBubbleSize val="0"/>
        </c:dLbls>
        <c:gapWidth val="120"/>
        <c:overlap val="100"/>
        <c:axId val="139753728"/>
        <c:axId val="139763712"/>
      </c:barChart>
      <c:catAx>
        <c:axId val="13975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763712"/>
        <c:crosses val="autoZero"/>
        <c:auto val="1"/>
        <c:lblAlgn val="ctr"/>
        <c:lblOffset val="100"/>
        <c:tickLblSkip val="1"/>
        <c:tickMarkSkip val="1"/>
        <c:noMultiLvlLbl val="0"/>
      </c:catAx>
      <c:valAx>
        <c:axId val="139763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75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元利償還金等における構成比は、元利償還金と公営企業債の元利償還金に対する繰出金で全体の約</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この中で、元利償還金が前年度比で</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ポイント増加。また公営企業債については、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年度の過疎債借入事業の元金償還が始まり増加している。今後も過疎債の元金償還が進むため増加していくものと思われる。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将来負担額において、一般会計等に係る地方債の現在高が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％を占め、次いで公営企業債等繰入見込額が</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％となっている。また、充当可能財源では、後年度以降に普通交付税の算定要因となる額を示す基準財政需要額算入見込額が</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％と全体の３／４を占めている。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等に係る地方債の現在高は増加しているが公営企業債の償還が進んでいることなどから将来負担額（Ａ）は減少している。また、ふるさと寄附金の増による充当可能基金の増加などから充当可能財源等（Ｂ）が増加していることで、将来負担比率の分子が前年度比</a:t>
          </a:r>
          <a:r>
            <a:rPr lang="en-US" altLang="ja-JP" sz="1100" b="0" i="0" baseline="0">
              <a:solidFill>
                <a:schemeClr val="dk1"/>
              </a:solidFill>
              <a:effectLst/>
              <a:latin typeface="+mn-lt"/>
              <a:ea typeface="+mn-ea"/>
              <a:cs typeface="+mn-cs"/>
            </a:rPr>
            <a:t>31.5</a:t>
          </a:r>
          <a:r>
            <a:rPr lang="ja-JP" altLang="ja-JP" sz="1100" b="0" i="0" baseline="0">
              <a:solidFill>
                <a:schemeClr val="dk1"/>
              </a:solidFill>
              <a:effectLst/>
              <a:latin typeface="+mn-lt"/>
              <a:ea typeface="+mn-ea"/>
              <a:cs typeface="+mn-cs"/>
            </a:rPr>
            <a:t>ポイント減少したと考えられる。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ふるさと寄附金の増により愛する飯山ふるさと基金へ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百万円、経費の削減により財政調整基金へ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百万円積み立てた一方、仮称「飯山市子ども館」整備事業などに伴い愛する飯山ふるさと基金を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百万円取り崩したこと、一般財源分として財政調整基金を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第６次行財政改革大綱ではＨ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より残高は減少していく見込みとなっているが、未収金対策の強化、受益者負担の適正化、ふるさと寄附金の推進等大綱に基づき行財政改革を推進し、</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基金残高</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億円以上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愛する飯山ふるさと基金・・・魅力あるふるさとづくりに要する費用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飯山市環境施設整備基金・・・環境施設の整備拡充、改善に要する費用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飯山市情報化推進基金　・・・情報化の推進に要する費用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ふるさと寄附金の増加に伴う愛する飯山ふるさと基金への積み立てを含む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百万円の積み立てを行った一方、仮称「飯山市子ども館」整備事業等へ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行財政改革による歳出の削減やふるさと寄附金等インターネットによる寄附を積極的に推進し、基金残高を確保する。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第６次行財政改革大綱ではＨ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より残高は減少していく見込みとなっているが、未収金対策の強化、受益者負担の適正化等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大綱に基づき行財政改革を推進し、基金残高を確保する。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百万円を取り崩したが、経費の削減等により同額の積み立てを行い前年同額の残高を確保できた。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新幹線飯山駅開業に合わせた施設整備等に係る起債償還が本格化する中、今後は減少していく見込み。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年４月現在</a:t>
          </a:r>
          <a:r>
            <a:rPr lang="en-US" altLang="ja-JP" sz="1100" b="0" i="0" baseline="0">
              <a:solidFill>
                <a:schemeClr val="dk1"/>
              </a:solidFill>
              <a:effectLst/>
              <a:latin typeface="+mn-lt"/>
              <a:ea typeface="+mn-ea"/>
              <a:cs typeface="+mn-cs"/>
            </a:rPr>
            <a:t>37.0</a:t>
          </a:r>
          <a:r>
            <a:rPr lang="ja-JP" altLang="ja-JP" sz="1100" b="0" i="0" baseline="0">
              <a:solidFill>
                <a:schemeClr val="dk1"/>
              </a:solidFill>
              <a:effectLst/>
              <a:latin typeface="+mn-lt"/>
              <a:ea typeface="+mn-ea"/>
              <a:cs typeface="+mn-cs"/>
            </a:rPr>
            <a:t>％)に加え、長引く不況や主要産業である農業及び観光業の低迷等により、財政基盤は弱く、依然として類似団体平均を下回っている。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今後は、地域経済の活性化の推進や</a:t>
          </a:r>
          <a:r>
            <a:rPr lang="ja-JP" altLang="en-US" sz="1100" b="0" i="0" baseline="0">
              <a:solidFill>
                <a:schemeClr val="dk1"/>
              </a:solidFill>
              <a:effectLst/>
              <a:latin typeface="+mn-lt"/>
              <a:ea typeface="+mn-ea"/>
              <a:cs typeface="+mn-cs"/>
            </a:rPr>
            <a:t>人口増加対策、</a:t>
          </a:r>
          <a:r>
            <a:rPr lang="ja-JP" altLang="ja-JP" sz="1100" b="0" i="0" baseline="0">
              <a:solidFill>
                <a:schemeClr val="dk1"/>
              </a:solidFill>
              <a:effectLst/>
              <a:latin typeface="+mn-lt"/>
              <a:ea typeface="+mn-ea"/>
              <a:cs typeface="+mn-cs"/>
            </a:rPr>
            <a:t>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155575</xdr:rowOff>
    </xdr:to>
    <xdr:cxnSp macro="">
      <xdr:nvCxnSpPr>
        <xdr:cNvPr id="72" name="直線コネクタ 71"/>
        <xdr:cNvCxnSpPr/>
      </xdr:nvCxnSpPr>
      <xdr:spPr>
        <a:xfrm flipV="1">
          <a:off x="3225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前年度から上昇し、類似団体平均を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％上回る</a:t>
          </a:r>
          <a:r>
            <a:rPr lang="en-US" altLang="ja-JP" sz="1100" b="0" i="0" baseline="0">
              <a:solidFill>
                <a:schemeClr val="dk1"/>
              </a:solidFill>
              <a:effectLst/>
              <a:latin typeface="+mn-lt"/>
              <a:ea typeface="+mn-ea"/>
              <a:cs typeface="+mn-cs"/>
            </a:rPr>
            <a:t>92.6</a:t>
          </a:r>
          <a:r>
            <a:rPr lang="ja-JP" altLang="ja-JP" sz="1100" b="0" i="0" baseline="0">
              <a:solidFill>
                <a:schemeClr val="dk1"/>
              </a:solidFill>
              <a:effectLst/>
              <a:latin typeface="+mn-lt"/>
              <a:ea typeface="+mn-ea"/>
              <a:cs typeface="+mn-cs"/>
            </a:rPr>
            <a:t>％となった。最大の要因は、普通会計から下水道事業をはじめとした特別会計への繰出しによるものが大きく、他会計繰出金が含まれる「その他」費目が</a:t>
          </a:r>
          <a:r>
            <a:rPr lang="en-US" altLang="ja-JP" sz="1100" b="0" i="0" baseline="0">
              <a:solidFill>
                <a:schemeClr val="dk1"/>
              </a:solidFill>
              <a:effectLst/>
              <a:latin typeface="+mn-lt"/>
              <a:ea typeface="+mn-ea"/>
              <a:cs typeface="+mn-cs"/>
            </a:rPr>
            <a:t>26.9</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当市は、全市下水道化計画を積極的に進め、平成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年度末では約</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38946</xdr:rowOff>
    </xdr:to>
    <xdr:cxnSp macro="">
      <xdr:nvCxnSpPr>
        <xdr:cNvPr id="132" name="直線コネクタ 131"/>
        <xdr:cNvCxnSpPr/>
      </xdr:nvCxnSpPr>
      <xdr:spPr>
        <a:xfrm>
          <a:off x="4114800" y="104410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60</xdr:row>
      <xdr:rowOff>154094</xdr:rowOff>
    </xdr:to>
    <xdr:cxnSp macro="">
      <xdr:nvCxnSpPr>
        <xdr:cNvPr id="135" name="直線コネクタ 134"/>
        <xdr:cNvCxnSpPr/>
      </xdr:nvCxnSpPr>
      <xdr:spPr>
        <a:xfrm>
          <a:off x="3225800" y="1037272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60</xdr:row>
      <xdr:rowOff>150071</xdr:rowOff>
    </xdr:to>
    <xdr:cxnSp macro="">
      <xdr:nvCxnSpPr>
        <xdr:cNvPr id="138" name="直線コネクタ 137"/>
        <xdr:cNvCxnSpPr/>
      </xdr:nvCxnSpPr>
      <xdr:spPr>
        <a:xfrm flipV="1">
          <a:off x="2336800" y="1037272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38946</xdr:rowOff>
    </xdr:to>
    <xdr:cxnSp macro="">
      <xdr:nvCxnSpPr>
        <xdr:cNvPr id="141" name="直線コネクタ 140"/>
        <xdr:cNvCxnSpPr/>
      </xdr:nvCxnSpPr>
      <xdr:spPr>
        <a:xfrm flipV="1">
          <a:off x="1447800" y="104370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1" name="楕円 150"/>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131673</xdr:rowOff>
    </xdr:from>
    <xdr:ext cx="762000" cy="259045"/>
    <xdr:sp macro="" textlink="">
      <xdr:nvSpPr>
        <xdr:cNvPr id="152" name="財政構造の弾力性該当値テキスト"/>
        <xdr:cNvSpPr txBox="1"/>
      </xdr:nvSpPr>
      <xdr:spPr>
        <a:xfrm>
          <a:off x="5041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3" name="楕円 152"/>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18221</xdr:rowOff>
    </xdr:from>
    <xdr:ext cx="736600" cy="259045"/>
    <xdr:sp macro="" textlink="">
      <xdr:nvSpPr>
        <xdr:cNvPr id="154" name="テキスト ボックス 153"/>
        <xdr:cNvSpPr txBox="1"/>
      </xdr:nvSpPr>
      <xdr:spPr>
        <a:xfrm>
          <a:off x="3733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5" name="楕円 154"/>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121302</xdr:rowOff>
    </xdr:from>
    <xdr:ext cx="762000" cy="259045"/>
    <xdr:sp macro="" textlink="">
      <xdr:nvSpPr>
        <xdr:cNvPr id="156" name="テキスト ボックス 155"/>
        <xdr:cNvSpPr txBox="1"/>
      </xdr:nvSpPr>
      <xdr:spPr>
        <a:xfrm>
          <a:off x="2844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99271</xdr:rowOff>
    </xdr:from>
    <xdr:to>
      <xdr:col>11</xdr:col>
      <xdr:colOff>82550</xdr:colOff>
      <xdr:row>61</xdr:row>
      <xdr:rowOff>29421</xdr:rowOff>
    </xdr:to>
    <xdr:sp macro="" textlink="">
      <xdr:nvSpPr>
        <xdr:cNvPr id="157" name="楕円 156"/>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14198</xdr:rowOff>
    </xdr:from>
    <xdr:ext cx="762000" cy="259045"/>
    <xdr:sp macro="" textlink="">
      <xdr:nvSpPr>
        <xdr:cNvPr id="158" name="テキスト ボックス 157"/>
        <xdr:cNvSpPr txBox="1"/>
      </xdr:nvSpPr>
      <xdr:spPr>
        <a:xfrm>
          <a:off x="1955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類似団体平均を上回っている要因は、物件費及び維持補修費が高いことにある。物件費では、職員削減の反動により賃金が平均と比較して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216</a:t>
          </a:r>
          <a:r>
            <a:rPr lang="ja-JP" altLang="ja-JP" sz="1100" b="0" i="0" baseline="0">
              <a:solidFill>
                <a:schemeClr val="dk1"/>
              </a:solidFill>
              <a:effectLst/>
              <a:latin typeface="+mn-lt"/>
              <a:ea typeface="+mn-ea"/>
              <a:cs typeface="+mn-cs"/>
            </a:rPr>
            <a:t>％と高水準となっている。また、維持補修費では、豪雪地帯の当市の特徴として、除雪経費が類似団体と比べて高く、土木費において</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475.7</a:t>
          </a:r>
          <a:r>
            <a:rPr lang="ja-JP" altLang="ja-JP" sz="1100" b="0" i="0" baseline="0">
              <a:solidFill>
                <a:schemeClr val="dk1"/>
              </a:solidFill>
              <a:effectLst/>
              <a:latin typeface="+mn-lt"/>
              <a:ea typeface="+mn-ea"/>
              <a:cs typeface="+mn-cs"/>
            </a:rPr>
            <a:t>％と類似団体を大幅に上回っている。なお前年度から</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の主な要因はふるさと寄附金の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による経費の</a:t>
          </a:r>
          <a:r>
            <a:rPr lang="ja-JP" altLang="en-US" sz="1100" b="0" i="0" baseline="0">
              <a:solidFill>
                <a:schemeClr val="dk1"/>
              </a:solidFill>
              <a:effectLst/>
              <a:latin typeface="+mn-lt"/>
              <a:ea typeface="+mn-ea"/>
              <a:cs typeface="+mn-cs"/>
            </a:rPr>
            <a:t>増及び降雪量の増による除雪経費の増</a:t>
          </a:r>
          <a:r>
            <a:rPr lang="ja-JP" altLang="ja-JP" sz="1100" b="0" i="0" baseline="0">
              <a:solidFill>
                <a:schemeClr val="dk1"/>
              </a:solidFill>
              <a:effectLst/>
              <a:latin typeface="+mn-lt"/>
              <a:ea typeface="+mn-ea"/>
              <a:cs typeface="+mn-cs"/>
            </a:rPr>
            <a:t>によるものである。今後は、第５次行財政改革大綱による人件費の適正な管理、人件費の一層の抑制、賃金を含めた経常的経費の抑制に努め、行政コストのスリム化を図っていく。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75918</xdr:rowOff>
    </xdr:from>
    <xdr:to>
      <xdr:col>23</xdr:col>
      <xdr:colOff>133350</xdr:colOff>
      <xdr:row>87</xdr:row>
      <xdr:rowOff>86497</xdr:rowOff>
    </xdr:to>
    <xdr:cxnSp macro="">
      <xdr:nvCxnSpPr>
        <xdr:cNvPr id="195" name="直線コネクタ 194"/>
        <xdr:cNvCxnSpPr/>
      </xdr:nvCxnSpPr>
      <xdr:spPr>
        <a:xfrm>
          <a:off x="4114800" y="14820618"/>
          <a:ext cx="838200" cy="1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75918</xdr:rowOff>
    </xdr:from>
    <xdr:to>
      <xdr:col>19</xdr:col>
      <xdr:colOff>133350</xdr:colOff>
      <xdr:row>86</xdr:row>
      <xdr:rowOff>126326</xdr:rowOff>
    </xdr:to>
    <xdr:cxnSp macro="">
      <xdr:nvCxnSpPr>
        <xdr:cNvPr id="198" name="直線コネクタ 197"/>
        <xdr:cNvCxnSpPr/>
      </xdr:nvCxnSpPr>
      <xdr:spPr>
        <a:xfrm flipV="1">
          <a:off x="3225800" y="14820618"/>
          <a:ext cx="8890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75273</xdr:rowOff>
    </xdr:from>
    <xdr:to>
      <xdr:col>15</xdr:col>
      <xdr:colOff>82550</xdr:colOff>
      <xdr:row>86</xdr:row>
      <xdr:rowOff>126326</xdr:rowOff>
    </xdr:to>
    <xdr:cxnSp macro="">
      <xdr:nvCxnSpPr>
        <xdr:cNvPr id="201" name="直線コネクタ 200"/>
        <xdr:cNvCxnSpPr/>
      </xdr:nvCxnSpPr>
      <xdr:spPr>
        <a:xfrm>
          <a:off x="2336800" y="14648523"/>
          <a:ext cx="889000" cy="2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164542</xdr:rowOff>
    </xdr:from>
    <xdr:to>
      <xdr:col>11</xdr:col>
      <xdr:colOff>31750</xdr:colOff>
      <xdr:row>85</xdr:row>
      <xdr:rowOff>75273</xdr:rowOff>
    </xdr:to>
    <xdr:cxnSp macro="">
      <xdr:nvCxnSpPr>
        <xdr:cNvPr id="204" name="直線コネクタ 203"/>
        <xdr:cNvCxnSpPr/>
      </xdr:nvCxnSpPr>
      <xdr:spPr>
        <a:xfrm>
          <a:off x="1447800" y="14394892"/>
          <a:ext cx="889000" cy="2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35697</xdr:rowOff>
    </xdr:from>
    <xdr:to>
      <xdr:col>23</xdr:col>
      <xdr:colOff>184150</xdr:colOff>
      <xdr:row>87</xdr:row>
      <xdr:rowOff>137297</xdr:rowOff>
    </xdr:to>
    <xdr:sp macro="" textlink="">
      <xdr:nvSpPr>
        <xdr:cNvPr id="214" name="楕円 213"/>
        <xdr:cNvSpPr/>
      </xdr:nvSpPr>
      <xdr:spPr>
        <a:xfrm>
          <a:off x="4902200" y="14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7774</xdr:rowOff>
    </xdr:from>
    <xdr:ext cx="762000" cy="259045"/>
    <xdr:sp macro="" textlink="">
      <xdr:nvSpPr>
        <xdr:cNvPr id="215" name="人件費・物件費等の状況該当値テキスト"/>
        <xdr:cNvSpPr txBox="1"/>
      </xdr:nvSpPr>
      <xdr:spPr>
        <a:xfrm>
          <a:off x="5041900" y="149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25118</xdr:rowOff>
    </xdr:from>
    <xdr:to>
      <xdr:col>19</xdr:col>
      <xdr:colOff>184150</xdr:colOff>
      <xdr:row>86</xdr:row>
      <xdr:rowOff>126718</xdr:rowOff>
    </xdr:to>
    <xdr:sp macro="" textlink="">
      <xdr:nvSpPr>
        <xdr:cNvPr id="216" name="楕円 215"/>
        <xdr:cNvSpPr/>
      </xdr:nvSpPr>
      <xdr:spPr>
        <a:xfrm>
          <a:off x="4064000" y="14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111495</xdr:rowOff>
    </xdr:from>
    <xdr:ext cx="736600" cy="259045"/>
    <xdr:sp macro="" textlink="">
      <xdr:nvSpPr>
        <xdr:cNvPr id="217" name="テキスト ボックス 216"/>
        <xdr:cNvSpPr txBox="1"/>
      </xdr:nvSpPr>
      <xdr:spPr>
        <a:xfrm>
          <a:off x="3733800" y="1485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75526</xdr:rowOff>
    </xdr:from>
    <xdr:to>
      <xdr:col>15</xdr:col>
      <xdr:colOff>133350</xdr:colOff>
      <xdr:row>87</xdr:row>
      <xdr:rowOff>5676</xdr:rowOff>
    </xdr:to>
    <xdr:sp macro="" textlink="">
      <xdr:nvSpPr>
        <xdr:cNvPr id="218" name="楕円 217"/>
        <xdr:cNvSpPr/>
      </xdr:nvSpPr>
      <xdr:spPr>
        <a:xfrm>
          <a:off x="3175000" y="148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161903</xdr:rowOff>
    </xdr:from>
    <xdr:ext cx="762000" cy="259045"/>
    <xdr:sp macro="" textlink="">
      <xdr:nvSpPr>
        <xdr:cNvPr id="219" name="テキスト ボックス 218"/>
        <xdr:cNvSpPr txBox="1"/>
      </xdr:nvSpPr>
      <xdr:spPr>
        <a:xfrm>
          <a:off x="2844800" y="1490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24473</xdr:rowOff>
    </xdr:from>
    <xdr:to>
      <xdr:col>11</xdr:col>
      <xdr:colOff>82550</xdr:colOff>
      <xdr:row>85</xdr:row>
      <xdr:rowOff>126073</xdr:rowOff>
    </xdr:to>
    <xdr:sp macro="" textlink="">
      <xdr:nvSpPr>
        <xdr:cNvPr id="220" name="楕円 219"/>
        <xdr:cNvSpPr/>
      </xdr:nvSpPr>
      <xdr:spPr>
        <a:xfrm>
          <a:off x="2286000" y="14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110850</xdr:rowOff>
    </xdr:from>
    <xdr:ext cx="762000" cy="259045"/>
    <xdr:sp macro="" textlink="">
      <xdr:nvSpPr>
        <xdr:cNvPr id="221" name="テキスト ボックス 220"/>
        <xdr:cNvSpPr txBox="1"/>
      </xdr:nvSpPr>
      <xdr:spPr>
        <a:xfrm>
          <a:off x="1955800" y="146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113742</xdr:rowOff>
    </xdr:from>
    <xdr:to>
      <xdr:col>7</xdr:col>
      <xdr:colOff>31750</xdr:colOff>
      <xdr:row>84</xdr:row>
      <xdr:rowOff>43892</xdr:rowOff>
    </xdr:to>
    <xdr:sp macro="" textlink="">
      <xdr:nvSpPr>
        <xdr:cNvPr id="222" name="楕円 221"/>
        <xdr:cNvSpPr/>
      </xdr:nvSpPr>
      <xdr:spPr>
        <a:xfrm>
          <a:off x="1397000" y="143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28669</xdr:rowOff>
    </xdr:from>
    <xdr:ext cx="762000" cy="259045"/>
    <xdr:sp macro="" textlink="">
      <xdr:nvSpPr>
        <xdr:cNvPr id="223" name="テキスト ボックス 222"/>
        <xdr:cNvSpPr txBox="1"/>
      </xdr:nvSpPr>
      <xdr:spPr>
        <a:xfrm>
          <a:off x="1066800" y="1443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ポイント下回っている。引き続き、財政状況に鑑みた適正な昇給・昇格の運用に努める。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168487</xdr:rowOff>
    </xdr:to>
    <xdr:cxnSp macro="">
      <xdr:nvCxnSpPr>
        <xdr:cNvPr id="260" name="直線コネクタ 259"/>
        <xdr:cNvCxnSpPr/>
      </xdr:nvCxnSpPr>
      <xdr:spPr>
        <a:xfrm flipV="1">
          <a:off x="15290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85</xdr:row>
      <xdr:rowOff>168487</xdr:rowOff>
    </xdr:to>
    <xdr:cxnSp macro="">
      <xdr:nvCxnSpPr>
        <xdr:cNvPr id="263" name="直線コネクタ 262"/>
        <xdr:cNvCxnSpPr/>
      </xdr:nvCxnSpPr>
      <xdr:spPr>
        <a:xfrm>
          <a:off x="14401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85</xdr:row>
      <xdr:rowOff>168487</xdr:rowOff>
    </xdr:to>
    <xdr:cxnSp macro="">
      <xdr:nvCxnSpPr>
        <xdr:cNvPr id="266" name="直線コネクタ 265"/>
        <xdr:cNvCxnSpPr/>
      </xdr:nvCxnSpPr>
      <xdr:spPr>
        <a:xfrm>
          <a:off x="13512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80" name="楕円 279"/>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58014</xdr:rowOff>
    </xdr:from>
    <xdr:ext cx="762000" cy="259045"/>
    <xdr:sp macro="" textlink="">
      <xdr:nvSpPr>
        <xdr:cNvPr id="281" name="テキスト ボックス 280"/>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4" name="楕円 283"/>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33884</xdr:rowOff>
    </xdr:from>
    <xdr:ext cx="762000" cy="259045"/>
    <xdr:sp macro="" textlink="">
      <xdr:nvSpPr>
        <xdr:cNvPr id="285" name="テキスト ボックス 284"/>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年２月に策定した飯山市行財政健全化プランに基づき、職員削減を実施しており、今後も、退職者とのバランスをとりつつ適正な人員管理を進める。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15724</xdr:rowOff>
    </xdr:from>
    <xdr:to>
      <xdr:col>81</xdr:col>
      <xdr:colOff>44450</xdr:colOff>
      <xdr:row>62</xdr:row>
      <xdr:rowOff>34109</xdr:rowOff>
    </xdr:to>
    <xdr:cxnSp macro="">
      <xdr:nvCxnSpPr>
        <xdr:cNvPr id="322" name="直線コネクタ 321"/>
        <xdr:cNvCxnSpPr/>
      </xdr:nvCxnSpPr>
      <xdr:spPr>
        <a:xfrm>
          <a:off x="16179800" y="1064562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15724</xdr:rowOff>
    </xdr:from>
    <xdr:to>
      <xdr:col>77</xdr:col>
      <xdr:colOff>44450</xdr:colOff>
      <xdr:row>62</xdr:row>
      <xdr:rowOff>38705</xdr:rowOff>
    </xdr:to>
    <xdr:cxnSp macro="">
      <xdr:nvCxnSpPr>
        <xdr:cNvPr id="325" name="直線コネクタ 324"/>
        <xdr:cNvCxnSpPr/>
      </xdr:nvCxnSpPr>
      <xdr:spPr>
        <a:xfrm flipV="1">
          <a:off x="15290800" y="1064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34109</xdr:rowOff>
    </xdr:from>
    <xdr:to>
      <xdr:col>72</xdr:col>
      <xdr:colOff>203200</xdr:colOff>
      <xdr:row>62</xdr:row>
      <xdr:rowOff>38705</xdr:rowOff>
    </xdr:to>
    <xdr:cxnSp macro="">
      <xdr:nvCxnSpPr>
        <xdr:cNvPr id="328" name="直線コネクタ 327"/>
        <xdr:cNvCxnSpPr/>
      </xdr:nvCxnSpPr>
      <xdr:spPr>
        <a:xfrm>
          <a:off x="14401800" y="1066400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34109</xdr:rowOff>
    </xdr:from>
    <xdr:to>
      <xdr:col>68</xdr:col>
      <xdr:colOff>152400</xdr:colOff>
      <xdr:row>62</xdr:row>
      <xdr:rowOff>52494</xdr:rowOff>
    </xdr:to>
    <xdr:cxnSp macro="">
      <xdr:nvCxnSpPr>
        <xdr:cNvPr id="331" name="直線コネクタ 330"/>
        <xdr:cNvCxnSpPr/>
      </xdr:nvCxnSpPr>
      <xdr:spPr>
        <a:xfrm flipV="1">
          <a:off x="13512800" y="1066400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1" name="楕円 340"/>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171286</xdr:rowOff>
    </xdr:from>
    <xdr:ext cx="762000" cy="259045"/>
    <xdr:sp macro="" textlink="">
      <xdr:nvSpPr>
        <xdr:cNvPr id="342"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136374</xdr:rowOff>
    </xdr:from>
    <xdr:to>
      <xdr:col>77</xdr:col>
      <xdr:colOff>95250</xdr:colOff>
      <xdr:row>62</xdr:row>
      <xdr:rowOff>66524</xdr:rowOff>
    </xdr:to>
    <xdr:sp macro="" textlink="">
      <xdr:nvSpPr>
        <xdr:cNvPr id="343" name="楕円 342"/>
        <xdr:cNvSpPr/>
      </xdr:nvSpPr>
      <xdr:spPr>
        <a:xfrm>
          <a:off x="16129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76701</xdr:rowOff>
    </xdr:from>
    <xdr:ext cx="736600" cy="259045"/>
    <xdr:sp macro="" textlink="">
      <xdr:nvSpPr>
        <xdr:cNvPr id="344" name="テキスト ボックス 343"/>
        <xdr:cNvSpPr txBox="1"/>
      </xdr:nvSpPr>
      <xdr:spPr>
        <a:xfrm>
          <a:off x="15798800" y="103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159355</xdr:rowOff>
    </xdr:from>
    <xdr:to>
      <xdr:col>73</xdr:col>
      <xdr:colOff>44450</xdr:colOff>
      <xdr:row>62</xdr:row>
      <xdr:rowOff>89505</xdr:rowOff>
    </xdr:to>
    <xdr:sp macro="" textlink="">
      <xdr:nvSpPr>
        <xdr:cNvPr id="345" name="楕円 344"/>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99682</xdr:rowOff>
    </xdr:from>
    <xdr:ext cx="762000" cy="259045"/>
    <xdr:sp macro="" textlink="">
      <xdr:nvSpPr>
        <xdr:cNvPr id="346" name="テキスト ボックス 345"/>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154759</xdr:rowOff>
    </xdr:from>
    <xdr:to>
      <xdr:col>68</xdr:col>
      <xdr:colOff>203200</xdr:colOff>
      <xdr:row>62</xdr:row>
      <xdr:rowOff>84909</xdr:rowOff>
    </xdr:to>
    <xdr:sp macro="" textlink="">
      <xdr:nvSpPr>
        <xdr:cNvPr id="347" name="楕円 346"/>
        <xdr:cNvSpPr/>
      </xdr:nvSpPr>
      <xdr:spPr>
        <a:xfrm>
          <a:off x="14351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95086</xdr:rowOff>
    </xdr:from>
    <xdr:ext cx="762000" cy="259045"/>
    <xdr:sp macro="" textlink="">
      <xdr:nvSpPr>
        <xdr:cNvPr id="348" name="テキスト ボックス 347"/>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49" name="楕円 348"/>
        <xdr:cNvSpPr/>
      </xdr:nvSpPr>
      <xdr:spPr>
        <a:xfrm>
          <a:off x="13462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50" name="テキスト ボックス 349"/>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今後は、過疎脱却に向けた事業実施に伴う過疎債の活用、北陸新幹線飯山駅周辺の区画整理等整備など重点事業への投資を図ってきたことにより地方債償還額が増加することが考えら</a:t>
          </a:r>
          <a:r>
            <a:rPr lang="ja-JP" altLang="en-US" sz="1100" b="0" i="0" baseline="0">
              <a:solidFill>
                <a:schemeClr val="dk1"/>
              </a:solidFill>
              <a:effectLst/>
              <a:latin typeface="+mn-lt"/>
              <a:ea typeface="+mn-ea"/>
              <a:cs typeface="+mn-cs"/>
            </a:rPr>
            <a:t>れ、今後しばらくは増加すると見込まれる。</a:t>
          </a:r>
          <a:r>
            <a:rPr lang="ja-JP" altLang="ja-JP" sz="1100" b="0" i="0" baseline="0">
              <a:solidFill>
                <a:schemeClr val="dk1"/>
              </a:solidFill>
              <a:effectLst/>
              <a:latin typeface="+mn-lt"/>
              <a:ea typeface="+mn-ea"/>
              <a:cs typeface="+mn-cs"/>
            </a:rPr>
            <a:t>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52176</xdr:rowOff>
    </xdr:from>
    <xdr:to>
      <xdr:col>81</xdr:col>
      <xdr:colOff>44450</xdr:colOff>
      <xdr:row>37</xdr:row>
      <xdr:rowOff>62230</xdr:rowOff>
    </xdr:to>
    <xdr:cxnSp macro="">
      <xdr:nvCxnSpPr>
        <xdr:cNvPr id="384" name="直線コネクタ 383"/>
        <xdr:cNvCxnSpPr/>
      </xdr:nvCxnSpPr>
      <xdr:spPr>
        <a:xfrm>
          <a:off x="16179800" y="639582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52176</xdr:rowOff>
    </xdr:from>
    <xdr:to>
      <xdr:col>77</xdr:col>
      <xdr:colOff>44450</xdr:colOff>
      <xdr:row>37</xdr:row>
      <xdr:rowOff>60219</xdr:rowOff>
    </xdr:to>
    <xdr:cxnSp macro="">
      <xdr:nvCxnSpPr>
        <xdr:cNvPr id="387" name="直線コネクタ 386"/>
        <xdr:cNvCxnSpPr/>
      </xdr:nvCxnSpPr>
      <xdr:spPr>
        <a:xfrm flipV="1">
          <a:off x="15290800" y="63958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76306</xdr:rowOff>
    </xdr:to>
    <xdr:cxnSp macro="">
      <xdr:nvCxnSpPr>
        <xdr:cNvPr id="390" name="直線コネクタ 389"/>
        <xdr:cNvCxnSpPr/>
      </xdr:nvCxnSpPr>
      <xdr:spPr>
        <a:xfrm flipV="1">
          <a:off x="14401800" y="640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76306</xdr:rowOff>
    </xdr:from>
    <xdr:to>
      <xdr:col>68</xdr:col>
      <xdr:colOff>152400</xdr:colOff>
      <xdr:row>37</xdr:row>
      <xdr:rowOff>100436</xdr:rowOff>
    </xdr:to>
    <xdr:cxnSp macro="">
      <xdr:nvCxnSpPr>
        <xdr:cNvPr id="393" name="直線コネクタ 392"/>
        <xdr:cNvCxnSpPr/>
      </xdr:nvCxnSpPr>
      <xdr:spPr>
        <a:xfrm flipV="1">
          <a:off x="13512800" y="6419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3" name="楕円 402"/>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154957</xdr:rowOff>
    </xdr:from>
    <xdr:ext cx="762000" cy="259045"/>
    <xdr:sp macro="" textlink="">
      <xdr:nvSpPr>
        <xdr:cNvPr id="404" name="公債費負担の状況該当値テキスト"/>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1376</xdr:rowOff>
    </xdr:from>
    <xdr:to>
      <xdr:col>77</xdr:col>
      <xdr:colOff>95250</xdr:colOff>
      <xdr:row>37</xdr:row>
      <xdr:rowOff>102976</xdr:rowOff>
    </xdr:to>
    <xdr:sp macro="" textlink="">
      <xdr:nvSpPr>
        <xdr:cNvPr id="405" name="楕円 404"/>
        <xdr:cNvSpPr/>
      </xdr:nvSpPr>
      <xdr:spPr>
        <a:xfrm>
          <a:off x="16129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87753</xdr:rowOff>
    </xdr:from>
    <xdr:ext cx="736600" cy="259045"/>
    <xdr:sp macro="" textlink="">
      <xdr:nvSpPr>
        <xdr:cNvPr id="406" name="テキスト ボックス 40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7" name="楕円 406"/>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8" name="テキスト ボックス 407"/>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09" name="楕円 408"/>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10" name="テキスト ボックス 409"/>
        <xdr:cNvSpPr txBox="1"/>
      </xdr:nvSpPr>
      <xdr:spPr>
        <a:xfrm>
          <a:off x="14020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将来負担比率は前年と比較し</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ポイントの改善、類似団体平均を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下回った。将来負担比率が改善した要因としては、過疎債借入に伴い地方債の現在高は増加したが、下水道事業の起債償還が進んでいることに伴い、公営企業債等繰入見込額が減少したこと。また、充当可能基金の増加や基準財政需要額算入見込額の増加による充当可能財源等が増加したことなど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123673</xdr:rowOff>
    </xdr:from>
    <xdr:to>
      <xdr:col>81</xdr:col>
      <xdr:colOff>44450</xdr:colOff>
      <xdr:row>14</xdr:row>
      <xdr:rowOff>156007</xdr:rowOff>
    </xdr:to>
    <xdr:cxnSp macro="">
      <xdr:nvCxnSpPr>
        <xdr:cNvPr id="444" name="直線コネクタ 443"/>
        <xdr:cNvCxnSpPr/>
      </xdr:nvCxnSpPr>
      <xdr:spPr>
        <a:xfrm flipV="1">
          <a:off x="16179800" y="2523973"/>
          <a:ext cx="8382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108450</xdr:rowOff>
    </xdr:from>
    <xdr:ext cx="762000" cy="259045"/>
    <xdr:sp macro="" textlink="">
      <xdr:nvSpPr>
        <xdr:cNvPr id="445" name="将来負担の状況平均値テキスト"/>
        <xdr:cNvSpPr txBox="1"/>
      </xdr:nvSpPr>
      <xdr:spPr>
        <a:xfrm>
          <a:off x="17106900" y="2508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156007</xdr:rowOff>
    </xdr:from>
    <xdr:to>
      <xdr:col>77</xdr:col>
      <xdr:colOff>44450</xdr:colOff>
      <xdr:row>15</xdr:row>
      <xdr:rowOff>14237</xdr:rowOff>
    </xdr:to>
    <xdr:cxnSp macro="">
      <xdr:nvCxnSpPr>
        <xdr:cNvPr id="447" name="直線コネクタ 446"/>
        <xdr:cNvCxnSpPr/>
      </xdr:nvCxnSpPr>
      <xdr:spPr>
        <a:xfrm flipV="1">
          <a:off x="15290800" y="255630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14237</xdr:rowOff>
    </xdr:from>
    <xdr:to>
      <xdr:col>72</xdr:col>
      <xdr:colOff>203200</xdr:colOff>
      <xdr:row>15</xdr:row>
      <xdr:rowOff>74803</xdr:rowOff>
    </xdr:to>
    <xdr:cxnSp macro="">
      <xdr:nvCxnSpPr>
        <xdr:cNvPr id="450" name="直線コネクタ 449"/>
        <xdr:cNvCxnSpPr/>
      </xdr:nvCxnSpPr>
      <xdr:spPr>
        <a:xfrm flipV="1">
          <a:off x="14401800" y="2585987"/>
          <a:ext cx="889000" cy="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20511</xdr:rowOff>
    </xdr:from>
    <xdr:to>
      <xdr:col>68</xdr:col>
      <xdr:colOff>152400</xdr:colOff>
      <xdr:row>15</xdr:row>
      <xdr:rowOff>74803</xdr:rowOff>
    </xdr:to>
    <xdr:cxnSp macro="">
      <xdr:nvCxnSpPr>
        <xdr:cNvPr id="453" name="直線コネクタ 452"/>
        <xdr:cNvCxnSpPr/>
      </xdr:nvCxnSpPr>
      <xdr:spPr>
        <a:xfrm>
          <a:off x="13512800" y="2592261"/>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72873</xdr:rowOff>
    </xdr:from>
    <xdr:to>
      <xdr:col>81</xdr:col>
      <xdr:colOff>95250</xdr:colOff>
      <xdr:row>15</xdr:row>
      <xdr:rowOff>3023</xdr:rowOff>
    </xdr:to>
    <xdr:sp macro="" textlink="">
      <xdr:nvSpPr>
        <xdr:cNvPr id="463" name="楕円 462"/>
        <xdr:cNvSpPr/>
      </xdr:nvSpPr>
      <xdr:spPr>
        <a:xfrm>
          <a:off x="16967200" y="24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165600</xdr:rowOff>
    </xdr:from>
    <xdr:ext cx="762000" cy="259045"/>
    <xdr:sp macro="" textlink="">
      <xdr:nvSpPr>
        <xdr:cNvPr id="464" name="将来負担の状況該当値テキスト"/>
        <xdr:cNvSpPr txBox="1"/>
      </xdr:nvSpPr>
      <xdr:spPr>
        <a:xfrm>
          <a:off x="17106900" y="23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105207</xdr:rowOff>
    </xdr:from>
    <xdr:to>
      <xdr:col>77</xdr:col>
      <xdr:colOff>95250</xdr:colOff>
      <xdr:row>15</xdr:row>
      <xdr:rowOff>35357</xdr:rowOff>
    </xdr:to>
    <xdr:sp macro="" textlink="">
      <xdr:nvSpPr>
        <xdr:cNvPr id="465" name="楕円 464"/>
        <xdr:cNvSpPr/>
      </xdr:nvSpPr>
      <xdr:spPr>
        <a:xfrm>
          <a:off x="161290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45534</xdr:rowOff>
    </xdr:from>
    <xdr:ext cx="736600" cy="259045"/>
    <xdr:sp macro="" textlink="">
      <xdr:nvSpPr>
        <xdr:cNvPr id="466" name="テキスト ボックス 465"/>
        <xdr:cNvSpPr txBox="1"/>
      </xdr:nvSpPr>
      <xdr:spPr>
        <a:xfrm>
          <a:off x="15798800" y="227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134887</xdr:rowOff>
    </xdr:from>
    <xdr:to>
      <xdr:col>73</xdr:col>
      <xdr:colOff>44450</xdr:colOff>
      <xdr:row>15</xdr:row>
      <xdr:rowOff>65037</xdr:rowOff>
    </xdr:to>
    <xdr:sp macro="" textlink="">
      <xdr:nvSpPr>
        <xdr:cNvPr id="467" name="楕円 466"/>
        <xdr:cNvSpPr/>
      </xdr:nvSpPr>
      <xdr:spPr>
        <a:xfrm>
          <a:off x="15240000" y="253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75214</xdr:rowOff>
    </xdr:from>
    <xdr:ext cx="762000" cy="259045"/>
    <xdr:sp macro="" textlink="">
      <xdr:nvSpPr>
        <xdr:cNvPr id="468" name="テキスト ボックス 467"/>
        <xdr:cNvSpPr txBox="1"/>
      </xdr:nvSpPr>
      <xdr:spPr>
        <a:xfrm>
          <a:off x="14909800" y="230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24003</xdr:rowOff>
    </xdr:from>
    <xdr:to>
      <xdr:col>68</xdr:col>
      <xdr:colOff>203200</xdr:colOff>
      <xdr:row>15</xdr:row>
      <xdr:rowOff>125603</xdr:rowOff>
    </xdr:to>
    <xdr:sp macro="" textlink="">
      <xdr:nvSpPr>
        <xdr:cNvPr id="469" name="楕円 468"/>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110380</xdr:rowOff>
    </xdr:from>
    <xdr:ext cx="762000" cy="259045"/>
    <xdr:sp macro="" textlink="">
      <xdr:nvSpPr>
        <xdr:cNvPr id="470" name="テキスト ボックス 469"/>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141161</xdr:rowOff>
    </xdr:from>
    <xdr:to>
      <xdr:col>64</xdr:col>
      <xdr:colOff>152400</xdr:colOff>
      <xdr:row>15</xdr:row>
      <xdr:rowOff>71311</xdr:rowOff>
    </xdr:to>
    <xdr:sp macro="" textlink="">
      <xdr:nvSpPr>
        <xdr:cNvPr id="471" name="楕円 470"/>
        <xdr:cNvSpPr/>
      </xdr:nvSpPr>
      <xdr:spPr>
        <a:xfrm>
          <a:off x="13462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81488</xdr:rowOff>
    </xdr:from>
    <xdr:ext cx="762000" cy="259045"/>
    <xdr:sp macro="" textlink="">
      <xdr:nvSpPr>
        <xdr:cNvPr id="472" name="テキスト ボックス 471"/>
        <xdr:cNvSpPr txBox="1"/>
      </xdr:nvSpPr>
      <xdr:spPr>
        <a:xfrm>
          <a:off x="13131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人件費に係る経常収支比率は、類似団体平均と比較すると</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下回っている。要因として、ゴミ処理及び消防業務を一部事務組合で行っていること、行財政健全化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35560</xdr:rowOff>
    </xdr:to>
    <xdr:cxnSp macro="">
      <xdr:nvCxnSpPr>
        <xdr:cNvPr id="64" name="直線コネクタ 63"/>
        <xdr:cNvCxnSpPr/>
      </xdr:nvCxnSpPr>
      <xdr:spPr>
        <a:xfrm flipV="1">
          <a:off x="3987800" y="61483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85852</xdr:rowOff>
    </xdr:to>
    <xdr:cxnSp macro="">
      <xdr:nvCxnSpPr>
        <xdr:cNvPr id="67" name="直線コネクタ 66"/>
        <xdr:cNvCxnSpPr/>
      </xdr:nvCxnSpPr>
      <xdr:spPr>
        <a:xfrm flipV="1">
          <a:off x="3098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117856</xdr:rowOff>
    </xdr:to>
    <xdr:cxnSp macro="">
      <xdr:nvCxnSpPr>
        <xdr:cNvPr id="70" name="直線コネクタ 69"/>
        <xdr:cNvCxnSpPr/>
      </xdr:nvCxnSpPr>
      <xdr:spPr>
        <a:xfrm flipV="1">
          <a:off x="2209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物件費に係る経常収支比率では類似団体とほぼ同水準ではあるが、人口１人当たりの決算額では、職員削減の反動により賃金が平均と比較して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216</a:t>
          </a:r>
          <a:r>
            <a:rPr lang="ja-JP" altLang="ja-JP" sz="1100" b="0" i="0" baseline="0">
              <a:solidFill>
                <a:schemeClr val="dk1"/>
              </a:solidFill>
              <a:effectLst/>
              <a:latin typeface="+mn-lt"/>
              <a:ea typeface="+mn-ea"/>
              <a:cs typeface="+mn-cs"/>
            </a:rPr>
            <a:t>％と高水準となっている。また、ふるさと寄</a:t>
          </a:r>
          <a:r>
            <a:rPr lang="ja-JP" altLang="en-US" sz="1100" b="0" i="0" baseline="0">
              <a:solidFill>
                <a:schemeClr val="dk1"/>
              </a:solidFill>
              <a:effectLst/>
              <a:latin typeface="+mn-lt"/>
              <a:ea typeface="+mn-ea"/>
              <a:cs typeface="+mn-cs"/>
            </a:rPr>
            <a:t>附</a:t>
          </a:r>
          <a:r>
            <a:rPr lang="ja-JP" altLang="ja-JP" sz="1100" b="0" i="0" baseline="0">
              <a:solidFill>
                <a:schemeClr val="dk1"/>
              </a:solidFill>
              <a:effectLst/>
              <a:latin typeface="+mn-lt"/>
              <a:ea typeface="+mn-ea"/>
              <a:cs typeface="+mn-cs"/>
            </a:rPr>
            <a:t>金の経費として需用費が平均と比較して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272.4</a:t>
          </a:r>
          <a:r>
            <a:rPr lang="ja-JP" altLang="ja-JP" sz="1100" b="0" i="0" baseline="0">
              <a:solidFill>
                <a:schemeClr val="dk1"/>
              </a:solidFill>
              <a:effectLst/>
              <a:latin typeface="+mn-lt"/>
              <a:ea typeface="+mn-ea"/>
              <a:cs typeface="+mn-cs"/>
            </a:rPr>
            <a:t>％と高くなっている。行財政健全化プラン等により職員数削減を進めてきていることで、職員人件費から嘱託・臨時職員賃金（物件費）へのシフトが起きていることが原因と考えられる。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29029</xdr:rowOff>
    </xdr:to>
    <xdr:cxnSp macro="">
      <xdr:nvCxnSpPr>
        <xdr:cNvPr id="127" name="直線コネクタ 126"/>
        <xdr:cNvCxnSpPr/>
      </xdr:nvCxnSpPr>
      <xdr:spPr>
        <a:xfrm>
          <a:off x="15671800" y="3071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17</xdr:row>
      <xdr:rowOff>167821</xdr:rowOff>
    </xdr:to>
    <xdr:cxnSp macro="">
      <xdr:nvCxnSpPr>
        <xdr:cNvPr id="130" name="直線コネクタ 129"/>
        <xdr:cNvCxnSpPr/>
      </xdr:nvCxnSpPr>
      <xdr:spPr>
        <a:xfrm flipV="1">
          <a:off x="14782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167821</xdr:rowOff>
    </xdr:to>
    <xdr:cxnSp macro="">
      <xdr:nvCxnSpPr>
        <xdr:cNvPr id="133" name="直線コネクタ 132"/>
        <xdr:cNvCxnSpPr/>
      </xdr:nvCxnSpPr>
      <xdr:spPr>
        <a:xfrm>
          <a:off x="13893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102507</xdr:rowOff>
    </xdr:to>
    <xdr:cxnSp macro="">
      <xdr:nvCxnSpPr>
        <xdr:cNvPr id="136" name="直線コネクタ 135"/>
        <xdr:cNvCxnSpPr/>
      </xdr:nvCxnSpPr>
      <xdr:spPr>
        <a:xfrm>
          <a:off x="13004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1" name="テキスト ボックス 150"/>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扶助費に係る経常収支比率は類似団体を</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％下回っているが、、生活保護費の額は入院等の経費が増加したことにより昨年と比較して</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円増加している。今後も資格審査等の適正化や各種手当への特別加算等の見直しを進めていくことで、財政を圧迫する上昇傾向に歯止めをかけるよう努める。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23585</xdr:rowOff>
    </xdr:to>
    <xdr:cxnSp macro="">
      <xdr:nvCxnSpPr>
        <xdr:cNvPr id="189" name="直線コネクタ 188"/>
        <xdr:cNvCxnSpPr/>
      </xdr:nvCxnSpPr>
      <xdr:spPr>
        <a:xfrm>
          <a:off x="3987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2" name="直線コネクタ 191"/>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195" name="直線コネクタ 194"/>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162378</xdr:rowOff>
    </xdr:to>
    <xdr:cxnSp macro="">
      <xdr:nvCxnSpPr>
        <xdr:cNvPr id="198" name="直線コネクタ 197"/>
        <xdr:cNvCxnSpPr/>
      </xdr:nvCxnSpPr>
      <xdr:spPr>
        <a:xfrm flipV="1">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8" name="楕円 207"/>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9"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2" name="楕円 211"/>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3" name="テキスト ボックス 212"/>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4" name="楕円 213"/>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5" name="テキスト ボックス 21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6" name="楕円 215"/>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7" name="テキスト ボックス 216"/>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a:t>
          </a:r>
          <a:r>
            <a:rPr lang="en-US" altLang="ja-JP" sz="1100" b="0" i="0" baseline="0">
              <a:solidFill>
                <a:schemeClr val="dk1"/>
              </a:solidFill>
              <a:effectLst/>
              <a:latin typeface="+mn-lt"/>
              <a:ea typeface="+mn-ea"/>
              <a:cs typeface="+mn-cs"/>
            </a:rPr>
            <a:t>26.9</a:t>
          </a:r>
          <a:r>
            <a:rPr lang="ja-JP" altLang="ja-JP" sz="1100" b="0" i="0" baseline="0">
              <a:solidFill>
                <a:schemeClr val="dk1"/>
              </a:solidFill>
              <a:effectLst/>
              <a:latin typeface="+mn-lt"/>
              <a:ea typeface="+mn-ea"/>
              <a:cs typeface="+mn-cs"/>
            </a:rPr>
            <a:t>％で類似団体平均を大きく上回っている。このうち繰出金分が</a:t>
          </a:r>
          <a:r>
            <a:rPr lang="en-US" altLang="ja-JP" sz="1100" b="0" i="0" baseline="0">
              <a:solidFill>
                <a:schemeClr val="dk1"/>
              </a:solidFill>
              <a:effectLst/>
              <a:latin typeface="+mn-lt"/>
              <a:ea typeface="+mn-ea"/>
              <a:cs typeface="+mn-cs"/>
            </a:rPr>
            <a:t>20.3</a:t>
          </a:r>
          <a:r>
            <a:rPr lang="ja-JP" altLang="ja-JP" sz="1100" b="0" i="0" baseline="0">
              <a:solidFill>
                <a:schemeClr val="dk1"/>
              </a:solidFill>
              <a:effectLst/>
              <a:latin typeface="+mn-lt"/>
              <a:ea typeface="+mn-ea"/>
              <a:cs typeface="+mn-cs"/>
            </a:rPr>
            <a:t>％にのぼり、特に下水道事業会計への繰出しが数値を押し上げている。全市下水道化計画により下水道施設の整備を積極的に進めてきた結果、平成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年度末には下水道普及率は</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130266</xdr:rowOff>
    </xdr:from>
    <xdr:to>
      <xdr:col>82</xdr:col>
      <xdr:colOff>107950</xdr:colOff>
      <xdr:row>60</xdr:row>
      <xdr:rowOff>169454</xdr:rowOff>
    </xdr:to>
    <xdr:cxnSp macro="">
      <xdr:nvCxnSpPr>
        <xdr:cNvPr id="252" name="直線コネクタ 251"/>
        <xdr:cNvCxnSpPr/>
      </xdr:nvCxnSpPr>
      <xdr:spPr>
        <a:xfrm>
          <a:off x="15671800" y="104172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130266</xdr:rowOff>
    </xdr:to>
    <xdr:cxnSp macro="">
      <xdr:nvCxnSpPr>
        <xdr:cNvPr id="255" name="直線コネクタ 254"/>
        <xdr:cNvCxnSpPr/>
      </xdr:nvCxnSpPr>
      <xdr:spPr>
        <a:xfrm>
          <a:off x="14782800" y="1023438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60</xdr:row>
      <xdr:rowOff>58420</xdr:rowOff>
    </xdr:to>
    <xdr:cxnSp macro="">
      <xdr:nvCxnSpPr>
        <xdr:cNvPr id="258" name="直線コネクタ 257"/>
        <xdr:cNvCxnSpPr/>
      </xdr:nvCxnSpPr>
      <xdr:spPr>
        <a:xfrm flipV="1">
          <a:off x="13893800" y="102343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58420</xdr:rowOff>
    </xdr:to>
    <xdr:cxnSp macro="">
      <xdr:nvCxnSpPr>
        <xdr:cNvPr id="261" name="直線コネクタ 260"/>
        <xdr:cNvCxnSpPr/>
      </xdr:nvCxnSpPr>
      <xdr:spPr>
        <a:xfrm>
          <a:off x="13004800" y="102343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118654</xdr:rowOff>
    </xdr:from>
    <xdr:to>
      <xdr:col>82</xdr:col>
      <xdr:colOff>158750</xdr:colOff>
      <xdr:row>61</xdr:row>
      <xdr:rowOff>48804</xdr:rowOff>
    </xdr:to>
    <xdr:sp macro="" textlink="">
      <xdr:nvSpPr>
        <xdr:cNvPr id="271" name="楕円 270"/>
        <xdr:cNvSpPr/>
      </xdr:nvSpPr>
      <xdr:spPr>
        <a:xfrm>
          <a:off x="164592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27231</xdr:rowOff>
    </xdr:from>
    <xdr:ext cx="762000" cy="259045"/>
    <xdr:sp macro="" textlink="">
      <xdr:nvSpPr>
        <xdr:cNvPr id="272" name="その他該当値テキスト"/>
        <xdr:cNvSpPr txBox="1"/>
      </xdr:nvSpPr>
      <xdr:spPr>
        <a:xfrm>
          <a:off x="16598900" y="103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79466</xdr:rowOff>
    </xdr:from>
    <xdr:to>
      <xdr:col>78</xdr:col>
      <xdr:colOff>120650</xdr:colOff>
      <xdr:row>61</xdr:row>
      <xdr:rowOff>9616</xdr:rowOff>
    </xdr:to>
    <xdr:sp macro="" textlink="">
      <xdr:nvSpPr>
        <xdr:cNvPr id="273" name="楕円 272"/>
        <xdr:cNvSpPr/>
      </xdr:nvSpPr>
      <xdr:spPr>
        <a:xfrm>
          <a:off x="15621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165843</xdr:rowOff>
    </xdr:from>
    <xdr:ext cx="736600" cy="259045"/>
    <xdr:sp macro="" textlink="">
      <xdr:nvSpPr>
        <xdr:cNvPr id="274" name="テキスト ボックス 273"/>
        <xdr:cNvSpPr txBox="1"/>
      </xdr:nvSpPr>
      <xdr:spPr>
        <a:xfrm>
          <a:off x="15290800" y="1045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5" name="楕円 274"/>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6" name="テキスト ボックス 275"/>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7" name="楕円 276"/>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8" name="テキスト ボックス 277"/>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79" name="楕円 278"/>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0" name="テキスト ボックス 279"/>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高くなっている。</a:t>
          </a:r>
          <a:r>
            <a:rPr lang="ja-JP" altLang="ja-JP" sz="1100" b="0" i="0" baseline="0">
              <a:solidFill>
                <a:schemeClr val="dk1"/>
              </a:solidFill>
              <a:effectLst/>
              <a:latin typeface="+mn-lt"/>
              <a:ea typeface="+mn-ea"/>
              <a:cs typeface="+mn-cs"/>
            </a:rPr>
            <a:t>ゴミ処理及び消防業務を一部事務組合</a:t>
          </a:r>
          <a:r>
            <a:rPr lang="ja-JP" altLang="en-US" sz="1100" b="0" i="0" baseline="0">
              <a:solidFill>
                <a:schemeClr val="dk1"/>
              </a:solidFill>
              <a:effectLst/>
              <a:latin typeface="+mn-lt"/>
              <a:ea typeface="+mn-ea"/>
              <a:cs typeface="+mn-cs"/>
            </a:rPr>
            <a:t>で行っているため</a:t>
          </a:r>
          <a:r>
            <a:rPr lang="ja-JP" altLang="ja-JP" sz="1100" b="0" i="0" baseline="0">
              <a:solidFill>
                <a:schemeClr val="dk1"/>
              </a:solidFill>
              <a:effectLst/>
              <a:latin typeface="+mn-lt"/>
              <a:ea typeface="+mn-ea"/>
              <a:cs typeface="+mn-cs"/>
            </a:rPr>
            <a:t>類似団体を上回っているが、補助金等見直し検討委員会の設置により、毎年度見直しを行うことにより、補助金・負担金の縮小・廃止を実施している。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131572</xdr:rowOff>
    </xdr:to>
    <xdr:cxnSp macro="">
      <xdr:nvCxnSpPr>
        <xdr:cNvPr id="310" name="直線コネクタ 309"/>
        <xdr:cNvCxnSpPr/>
      </xdr:nvCxnSpPr>
      <xdr:spPr>
        <a:xfrm>
          <a:off x="15671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140716</xdr:rowOff>
    </xdr:to>
    <xdr:cxnSp macro="">
      <xdr:nvCxnSpPr>
        <xdr:cNvPr id="313" name="直線コネクタ 312"/>
        <xdr:cNvCxnSpPr/>
      </xdr:nvCxnSpPr>
      <xdr:spPr>
        <a:xfrm flipV="1">
          <a:off x="14782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6" name="直線コネクタ 315"/>
        <xdr:cNvCxnSpPr/>
      </xdr:nvCxnSpPr>
      <xdr:spPr>
        <a:xfrm flipV="1">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5842</xdr:rowOff>
    </xdr:to>
    <xdr:cxnSp macro="">
      <xdr:nvCxnSpPr>
        <xdr:cNvPr id="319" name="直線コネクタ 318"/>
        <xdr:cNvCxnSpPr/>
      </xdr:nvCxnSpPr>
      <xdr:spPr>
        <a:xfrm flipV="1">
          <a:off x="13004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9" name="楕円 328"/>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0"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1" name="楕円 330"/>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130573</xdr:rowOff>
    </xdr:from>
    <xdr:ext cx="736600" cy="259045"/>
    <xdr:sp macro="" textlink="">
      <xdr:nvSpPr>
        <xdr:cNvPr id="332" name="テキスト ボックス 331"/>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3" name="楕円 33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4" name="テキスト ボックス 33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5" name="楕円 334"/>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6" name="テキスト ボックス 335"/>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7" name="楕円 336"/>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8" name="テキスト ボックス 33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％下回る</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が、前年度より</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r>
            <a:rPr lang="ja-JP" altLang="en-US" sz="1100" b="0" i="0" baseline="0">
              <a:solidFill>
                <a:schemeClr val="dk1"/>
              </a:solidFill>
              <a:effectLst/>
              <a:latin typeface="+mn-lt"/>
              <a:ea typeface="+mn-ea"/>
              <a:cs typeface="+mn-cs"/>
            </a:rPr>
            <a:t>また、北陸新幹線飯山駅開業に合わせて行った事業に伴う起債の償還が本格化していることから公債費が増加している。</a:t>
          </a:r>
          <a:endParaRPr lang="ja-JP" altLang="ja-JP" sz="1400">
            <a:effectLst/>
          </a:endParaRPr>
        </a:p>
        <a:p>
          <a:pPr rtl="0"/>
          <a:r>
            <a:rPr lang="ja-JP" altLang="ja-JP" sz="1100" b="0" i="0" baseline="0">
              <a:solidFill>
                <a:schemeClr val="dk1"/>
              </a:solidFill>
              <a:effectLst/>
              <a:latin typeface="+mn-lt"/>
              <a:ea typeface="+mn-ea"/>
              <a:cs typeface="+mn-cs"/>
            </a:rPr>
            <a:t>今後は必要最低限の新たな過疎対策事業債や新規発行債を抑制して、健全な財政運営に努めていく。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83185</xdr:rowOff>
    </xdr:to>
    <xdr:cxnSp macro="">
      <xdr:nvCxnSpPr>
        <xdr:cNvPr id="370" name="直線コネクタ 369"/>
        <xdr:cNvCxnSpPr/>
      </xdr:nvCxnSpPr>
      <xdr:spPr>
        <a:xfrm>
          <a:off x="3987800" y="127552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52705</xdr:rowOff>
    </xdr:from>
    <xdr:to>
      <xdr:col>19</xdr:col>
      <xdr:colOff>187325</xdr:colOff>
      <xdr:row>74</xdr:row>
      <xdr:rowOff>67945</xdr:rowOff>
    </xdr:to>
    <xdr:cxnSp macro="">
      <xdr:nvCxnSpPr>
        <xdr:cNvPr id="373" name="直線コネクタ 372"/>
        <xdr:cNvCxnSpPr/>
      </xdr:nvCxnSpPr>
      <xdr:spPr>
        <a:xfrm>
          <a:off x="3098800" y="12740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52705</xdr:rowOff>
    </xdr:to>
    <xdr:cxnSp macro="">
      <xdr:nvCxnSpPr>
        <xdr:cNvPr id="376" name="直線コネクタ 375"/>
        <xdr:cNvCxnSpPr/>
      </xdr:nvCxnSpPr>
      <xdr:spPr>
        <a:xfrm>
          <a:off x="2209800" y="12734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98425</xdr:rowOff>
    </xdr:to>
    <xdr:cxnSp macro="">
      <xdr:nvCxnSpPr>
        <xdr:cNvPr id="379" name="直線コネクタ 378"/>
        <xdr:cNvCxnSpPr/>
      </xdr:nvCxnSpPr>
      <xdr:spPr>
        <a:xfrm flipV="1">
          <a:off x="1320800" y="12734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32385</xdr:rowOff>
    </xdr:from>
    <xdr:to>
      <xdr:col>24</xdr:col>
      <xdr:colOff>76200</xdr:colOff>
      <xdr:row>74</xdr:row>
      <xdr:rowOff>133985</xdr:rowOff>
    </xdr:to>
    <xdr:sp macro="" textlink="">
      <xdr:nvSpPr>
        <xdr:cNvPr id="389" name="楕円 388"/>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112412</xdr:rowOff>
    </xdr:from>
    <xdr:ext cx="762000" cy="259045"/>
    <xdr:sp macro="" textlink="">
      <xdr:nvSpPr>
        <xdr:cNvPr id="390"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17145</xdr:rowOff>
    </xdr:from>
    <xdr:to>
      <xdr:col>20</xdr:col>
      <xdr:colOff>38100</xdr:colOff>
      <xdr:row>74</xdr:row>
      <xdr:rowOff>118745</xdr:rowOff>
    </xdr:to>
    <xdr:sp macro="" textlink="">
      <xdr:nvSpPr>
        <xdr:cNvPr id="391" name="楕円 390"/>
        <xdr:cNvSpPr/>
      </xdr:nvSpPr>
      <xdr:spPr>
        <a:xfrm>
          <a:off x="3937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128922</xdr:rowOff>
    </xdr:from>
    <xdr:ext cx="736600" cy="259045"/>
    <xdr:sp macro="" textlink="">
      <xdr:nvSpPr>
        <xdr:cNvPr id="392" name="テキスト ボックス 391"/>
        <xdr:cNvSpPr txBox="1"/>
      </xdr:nvSpPr>
      <xdr:spPr>
        <a:xfrm>
          <a:off x="3606800" y="1247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1905</xdr:rowOff>
    </xdr:from>
    <xdr:to>
      <xdr:col>15</xdr:col>
      <xdr:colOff>149225</xdr:colOff>
      <xdr:row>74</xdr:row>
      <xdr:rowOff>103505</xdr:rowOff>
    </xdr:to>
    <xdr:sp macro="" textlink="">
      <xdr:nvSpPr>
        <xdr:cNvPr id="393" name="楕円 392"/>
        <xdr:cNvSpPr/>
      </xdr:nvSpPr>
      <xdr:spPr>
        <a:xfrm>
          <a:off x="3048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113682</xdr:rowOff>
    </xdr:from>
    <xdr:ext cx="762000" cy="259045"/>
    <xdr:sp macro="" textlink="">
      <xdr:nvSpPr>
        <xdr:cNvPr id="394" name="テキスト ボックス 393"/>
        <xdr:cNvSpPr txBox="1"/>
      </xdr:nvSpPr>
      <xdr:spPr>
        <a:xfrm>
          <a:off x="2717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167640</xdr:rowOff>
    </xdr:from>
    <xdr:to>
      <xdr:col>11</xdr:col>
      <xdr:colOff>60325</xdr:colOff>
      <xdr:row>74</xdr:row>
      <xdr:rowOff>97790</xdr:rowOff>
    </xdr:to>
    <xdr:sp macro="" textlink="">
      <xdr:nvSpPr>
        <xdr:cNvPr id="395" name="楕円 394"/>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107967</xdr:rowOff>
    </xdr:from>
    <xdr:ext cx="762000" cy="259045"/>
    <xdr:sp macro="" textlink="">
      <xdr:nvSpPr>
        <xdr:cNvPr id="396" name="テキスト ボックス 395"/>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47625</xdr:rowOff>
    </xdr:from>
    <xdr:to>
      <xdr:col>6</xdr:col>
      <xdr:colOff>171450</xdr:colOff>
      <xdr:row>74</xdr:row>
      <xdr:rowOff>149225</xdr:rowOff>
    </xdr:to>
    <xdr:sp macro="" textlink="">
      <xdr:nvSpPr>
        <xdr:cNvPr id="397" name="楕円 396"/>
        <xdr:cNvSpPr/>
      </xdr:nvSpPr>
      <xdr:spPr>
        <a:xfrm>
          <a:off x="1270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159402</xdr:rowOff>
    </xdr:from>
    <xdr:ext cx="762000" cy="259045"/>
    <xdr:sp macro="" textlink="">
      <xdr:nvSpPr>
        <xdr:cNvPr id="398" name="テキスト ボックス 397"/>
        <xdr:cNvSpPr txBox="1"/>
      </xdr:nvSpPr>
      <xdr:spPr>
        <a:xfrm>
          <a:off x="939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公債費を除いた経常収支比率では、類似団体を</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％上回っており、中でも下水道事業会計への繰出が多くを占める繰出金が</a:t>
          </a:r>
          <a:r>
            <a:rPr lang="en-US" altLang="ja-JP" sz="1100" b="0" i="0" baseline="0">
              <a:solidFill>
                <a:schemeClr val="dk1"/>
              </a:solidFill>
              <a:effectLst/>
              <a:latin typeface="+mn-lt"/>
              <a:ea typeface="+mn-ea"/>
              <a:cs typeface="+mn-cs"/>
            </a:rPr>
            <a:t>20.3</a:t>
          </a:r>
          <a:r>
            <a:rPr lang="ja-JP" altLang="ja-JP" sz="1100" b="0" i="0" baseline="0">
              <a:solidFill>
                <a:schemeClr val="dk1"/>
              </a:solidFill>
              <a:effectLst/>
              <a:latin typeface="+mn-lt"/>
              <a:ea typeface="+mn-ea"/>
              <a:cs typeface="+mn-cs"/>
            </a:rPr>
            <a:t>％となっている。類似団体との比較では、繰出金を含むその他の項目以外は</a:t>
          </a:r>
          <a:r>
            <a:rPr lang="ja-JP" altLang="en-US" sz="1100" b="0" i="0" baseline="0">
              <a:solidFill>
                <a:schemeClr val="dk1"/>
              </a:solidFill>
              <a:effectLst/>
              <a:latin typeface="+mn-lt"/>
              <a:ea typeface="+mn-ea"/>
              <a:cs typeface="+mn-cs"/>
            </a:rPr>
            <a:t>概ね同水準</a:t>
          </a:r>
          <a:r>
            <a:rPr lang="ja-JP" altLang="ja-JP" sz="1100" b="0" i="0" baseline="0">
              <a:solidFill>
                <a:schemeClr val="dk1"/>
              </a:solidFill>
              <a:effectLst/>
              <a:latin typeface="+mn-lt"/>
              <a:ea typeface="+mn-ea"/>
              <a:cs typeface="+mn-cs"/>
            </a:rPr>
            <a:t>もしくは下回っている。下水道事業会計については、経費を削減するとともに、独立採算の原則に立ち返った料金の値上げによる健全化を図るよう努める。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79</xdr:row>
      <xdr:rowOff>66039</xdr:rowOff>
    </xdr:to>
    <xdr:cxnSp macro="">
      <xdr:nvCxnSpPr>
        <xdr:cNvPr id="431" name="直線コネクタ 430"/>
        <xdr:cNvCxnSpPr/>
      </xdr:nvCxnSpPr>
      <xdr:spPr>
        <a:xfrm>
          <a:off x="15671800" y="13587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43180</xdr:rowOff>
    </xdr:to>
    <xdr:cxnSp macro="">
      <xdr:nvCxnSpPr>
        <xdr:cNvPr id="434" name="直線コネクタ 433"/>
        <xdr:cNvCxnSpPr/>
      </xdr:nvCxnSpPr>
      <xdr:spPr>
        <a:xfrm>
          <a:off x="14782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81280</xdr:rowOff>
    </xdr:to>
    <xdr:cxnSp macro="">
      <xdr:nvCxnSpPr>
        <xdr:cNvPr id="437" name="直線コネクタ 436"/>
        <xdr:cNvCxnSpPr/>
      </xdr:nvCxnSpPr>
      <xdr:spPr>
        <a:xfrm flipV="1">
          <a:off x="13893800" y="13553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81280</xdr:rowOff>
    </xdr:to>
    <xdr:cxnSp macro="">
      <xdr:nvCxnSpPr>
        <xdr:cNvPr id="440" name="直線コネクタ 439"/>
        <xdr:cNvCxnSpPr/>
      </xdr:nvCxnSpPr>
      <xdr:spPr>
        <a:xfrm>
          <a:off x="13004800" y="13580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50" name="楕円 449"/>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51" name="公債費以外該当値テキスト"/>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52" name="楕円 451"/>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53" name="テキスト ボックス 452"/>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4" name="楕円 453"/>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55" name="テキスト ボックス 454"/>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56" name="楕円 455"/>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57" name="テキスト ボックス 456"/>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8" name="楕円 457"/>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9" name="テキスト ボックス 458"/>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153226</xdr:rowOff>
    </xdr:from>
    <xdr:to>
      <xdr:col>29</xdr:col>
      <xdr:colOff>127000</xdr:colOff>
      <xdr:row>15</xdr:row>
      <xdr:rowOff>155829</xdr:rowOff>
    </xdr:to>
    <xdr:cxnSp macro="">
      <xdr:nvCxnSpPr>
        <xdr:cNvPr id="50" name="直線コネクタ 49"/>
        <xdr:cNvCxnSpPr/>
      </xdr:nvCxnSpPr>
      <xdr:spPr bwMode="auto">
        <a:xfrm>
          <a:off x="5003800" y="2772601"/>
          <a:ext cx="647700" cy="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153226</xdr:rowOff>
    </xdr:from>
    <xdr:to>
      <xdr:col>26</xdr:col>
      <xdr:colOff>50800</xdr:colOff>
      <xdr:row>15</xdr:row>
      <xdr:rowOff>163373</xdr:rowOff>
    </xdr:to>
    <xdr:cxnSp macro="">
      <xdr:nvCxnSpPr>
        <xdr:cNvPr id="53" name="直線コネクタ 52"/>
        <xdr:cNvCxnSpPr/>
      </xdr:nvCxnSpPr>
      <xdr:spPr bwMode="auto">
        <a:xfrm flipV="1">
          <a:off x="4305300" y="2772601"/>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163373</xdr:rowOff>
    </xdr:from>
    <xdr:to>
      <xdr:col>22</xdr:col>
      <xdr:colOff>114300</xdr:colOff>
      <xdr:row>15</xdr:row>
      <xdr:rowOff>166713</xdr:rowOff>
    </xdr:to>
    <xdr:cxnSp macro="">
      <xdr:nvCxnSpPr>
        <xdr:cNvPr id="56" name="直線コネクタ 55"/>
        <xdr:cNvCxnSpPr/>
      </xdr:nvCxnSpPr>
      <xdr:spPr bwMode="auto">
        <a:xfrm flipV="1">
          <a:off x="3606800" y="2782748"/>
          <a:ext cx="698500" cy="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166713</xdr:rowOff>
    </xdr:from>
    <xdr:to>
      <xdr:col>18</xdr:col>
      <xdr:colOff>177800</xdr:colOff>
      <xdr:row>16</xdr:row>
      <xdr:rowOff>470</xdr:rowOff>
    </xdr:to>
    <xdr:cxnSp macro="">
      <xdr:nvCxnSpPr>
        <xdr:cNvPr id="59" name="直線コネクタ 58"/>
        <xdr:cNvCxnSpPr/>
      </xdr:nvCxnSpPr>
      <xdr:spPr bwMode="auto">
        <a:xfrm flipV="1">
          <a:off x="2908300" y="2786088"/>
          <a:ext cx="6985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105029</xdr:rowOff>
    </xdr:from>
    <xdr:to>
      <xdr:col>29</xdr:col>
      <xdr:colOff>177800</xdr:colOff>
      <xdr:row>16</xdr:row>
      <xdr:rowOff>35179</xdr:rowOff>
    </xdr:to>
    <xdr:sp macro="" textlink="">
      <xdr:nvSpPr>
        <xdr:cNvPr id="69" name="楕円 68"/>
        <xdr:cNvSpPr/>
      </xdr:nvSpPr>
      <xdr:spPr bwMode="auto">
        <a:xfrm>
          <a:off x="5600700" y="272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121556</xdr:rowOff>
    </xdr:from>
    <xdr:ext cx="762000" cy="259045"/>
    <xdr:sp macro="" textlink="">
      <xdr:nvSpPr>
        <xdr:cNvPr id="70" name="人口1人当たり決算額の推移該当値テキスト130"/>
        <xdr:cNvSpPr txBox="1"/>
      </xdr:nvSpPr>
      <xdr:spPr>
        <a:xfrm>
          <a:off x="5740400" y="25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102426</xdr:rowOff>
    </xdr:from>
    <xdr:to>
      <xdr:col>26</xdr:col>
      <xdr:colOff>101600</xdr:colOff>
      <xdr:row>16</xdr:row>
      <xdr:rowOff>32576</xdr:rowOff>
    </xdr:to>
    <xdr:sp macro="" textlink="">
      <xdr:nvSpPr>
        <xdr:cNvPr id="71" name="楕円 70"/>
        <xdr:cNvSpPr/>
      </xdr:nvSpPr>
      <xdr:spPr bwMode="auto">
        <a:xfrm>
          <a:off x="4953000" y="272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42753</xdr:rowOff>
    </xdr:from>
    <xdr:ext cx="736600" cy="259045"/>
    <xdr:sp macro="" textlink="">
      <xdr:nvSpPr>
        <xdr:cNvPr id="72" name="テキスト ボックス 71"/>
        <xdr:cNvSpPr txBox="1"/>
      </xdr:nvSpPr>
      <xdr:spPr>
        <a:xfrm>
          <a:off x="4622800" y="2490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112573</xdr:rowOff>
    </xdr:from>
    <xdr:to>
      <xdr:col>22</xdr:col>
      <xdr:colOff>165100</xdr:colOff>
      <xdr:row>16</xdr:row>
      <xdr:rowOff>42723</xdr:rowOff>
    </xdr:to>
    <xdr:sp macro="" textlink="">
      <xdr:nvSpPr>
        <xdr:cNvPr id="73" name="楕円 72"/>
        <xdr:cNvSpPr/>
      </xdr:nvSpPr>
      <xdr:spPr bwMode="auto">
        <a:xfrm>
          <a:off x="4254500" y="273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52900</xdr:rowOff>
    </xdr:from>
    <xdr:ext cx="762000" cy="259045"/>
    <xdr:sp macro="" textlink="">
      <xdr:nvSpPr>
        <xdr:cNvPr id="74" name="テキスト ボックス 73"/>
        <xdr:cNvSpPr txBox="1"/>
      </xdr:nvSpPr>
      <xdr:spPr>
        <a:xfrm>
          <a:off x="3924300" y="25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115913</xdr:rowOff>
    </xdr:from>
    <xdr:to>
      <xdr:col>19</xdr:col>
      <xdr:colOff>38100</xdr:colOff>
      <xdr:row>16</xdr:row>
      <xdr:rowOff>46063</xdr:rowOff>
    </xdr:to>
    <xdr:sp macro="" textlink="">
      <xdr:nvSpPr>
        <xdr:cNvPr id="75" name="楕円 74"/>
        <xdr:cNvSpPr/>
      </xdr:nvSpPr>
      <xdr:spPr bwMode="auto">
        <a:xfrm>
          <a:off x="3556000" y="27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56240</xdr:rowOff>
    </xdr:from>
    <xdr:ext cx="762000" cy="259045"/>
    <xdr:sp macro="" textlink="">
      <xdr:nvSpPr>
        <xdr:cNvPr id="76" name="テキスト ボックス 75"/>
        <xdr:cNvSpPr txBox="1"/>
      </xdr:nvSpPr>
      <xdr:spPr>
        <a:xfrm>
          <a:off x="3225800" y="250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121120</xdr:rowOff>
    </xdr:from>
    <xdr:to>
      <xdr:col>15</xdr:col>
      <xdr:colOff>101600</xdr:colOff>
      <xdr:row>16</xdr:row>
      <xdr:rowOff>51270</xdr:rowOff>
    </xdr:to>
    <xdr:sp macro="" textlink="">
      <xdr:nvSpPr>
        <xdr:cNvPr id="77" name="楕円 76"/>
        <xdr:cNvSpPr/>
      </xdr:nvSpPr>
      <xdr:spPr bwMode="auto">
        <a:xfrm>
          <a:off x="28575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61447</xdr:rowOff>
    </xdr:from>
    <xdr:ext cx="762000" cy="259045"/>
    <xdr:sp macro="" textlink="">
      <xdr:nvSpPr>
        <xdr:cNvPr id="78" name="テキスト ボックス 77"/>
        <xdr:cNvSpPr txBox="1"/>
      </xdr:nvSpPr>
      <xdr:spPr>
        <a:xfrm>
          <a:off x="2527300" y="250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191794</xdr:rowOff>
    </xdr:from>
    <xdr:to>
      <xdr:col>29</xdr:col>
      <xdr:colOff>127000</xdr:colOff>
      <xdr:row>37</xdr:row>
      <xdr:rowOff>207472</xdr:rowOff>
    </xdr:to>
    <xdr:cxnSp macro="">
      <xdr:nvCxnSpPr>
        <xdr:cNvPr id="110" name="直線コネクタ 109"/>
        <xdr:cNvCxnSpPr/>
      </xdr:nvCxnSpPr>
      <xdr:spPr bwMode="auto">
        <a:xfrm flipV="1">
          <a:off x="5003800" y="7316494"/>
          <a:ext cx="647700" cy="1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176571</xdr:rowOff>
    </xdr:from>
    <xdr:ext cx="762000" cy="259045"/>
    <xdr:sp macro="" textlink="">
      <xdr:nvSpPr>
        <xdr:cNvPr id="111" name="人口1人当たり決算額の推移平均値テキスト445"/>
        <xdr:cNvSpPr txBox="1"/>
      </xdr:nvSpPr>
      <xdr:spPr>
        <a:xfrm>
          <a:off x="5740400" y="7301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207472</xdr:rowOff>
    </xdr:from>
    <xdr:to>
      <xdr:col>26</xdr:col>
      <xdr:colOff>50800</xdr:colOff>
      <xdr:row>37</xdr:row>
      <xdr:rowOff>216908</xdr:rowOff>
    </xdr:to>
    <xdr:cxnSp macro="">
      <xdr:nvCxnSpPr>
        <xdr:cNvPr id="113" name="直線コネクタ 112"/>
        <xdr:cNvCxnSpPr/>
      </xdr:nvCxnSpPr>
      <xdr:spPr bwMode="auto">
        <a:xfrm flipV="1">
          <a:off x="4305300" y="7332172"/>
          <a:ext cx="698500" cy="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216908</xdr:rowOff>
    </xdr:from>
    <xdr:to>
      <xdr:col>22</xdr:col>
      <xdr:colOff>114300</xdr:colOff>
      <xdr:row>37</xdr:row>
      <xdr:rowOff>220904</xdr:rowOff>
    </xdr:to>
    <xdr:cxnSp macro="">
      <xdr:nvCxnSpPr>
        <xdr:cNvPr id="116" name="直線コネクタ 115"/>
        <xdr:cNvCxnSpPr/>
      </xdr:nvCxnSpPr>
      <xdr:spPr bwMode="auto">
        <a:xfrm flipV="1">
          <a:off x="3606800" y="7341608"/>
          <a:ext cx="698500" cy="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199348</xdr:rowOff>
    </xdr:from>
    <xdr:to>
      <xdr:col>18</xdr:col>
      <xdr:colOff>177800</xdr:colOff>
      <xdr:row>37</xdr:row>
      <xdr:rowOff>220904</xdr:rowOff>
    </xdr:to>
    <xdr:cxnSp macro="">
      <xdr:nvCxnSpPr>
        <xdr:cNvPr id="119" name="直線コネクタ 118"/>
        <xdr:cNvCxnSpPr/>
      </xdr:nvCxnSpPr>
      <xdr:spPr bwMode="auto">
        <a:xfrm>
          <a:off x="2908300" y="7324048"/>
          <a:ext cx="698500" cy="2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140994</xdr:rowOff>
    </xdr:from>
    <xdr:to>
      <xdr:col>29</xdr:col>
      <xdr:colOff>177800</xdr:colOff>
      <xdr:row>37</xdr:row>
      <xdr:rowOff>242594</xdr:rowOff>
    </xdr:to>
    <xdr:sp macro="" textlink="">
      <xdr:nvSpPr>
        <xdr:cNvPr id="129" name="楕円 128"/>
        <xdr:cNvSpPr/>
      </xdr:nvSpPr>
      <xdr:spPr bwMode="auto">
        <a:xfrm>
          <a:off x="5600700" y="726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157521</xdr:rowOff>
    </xdr:from>
    <xdr:ext cx="762000" cy="259045"/>
    <xdr:sp macro="" textlink="">
      <xdr:nvSpPr>
        <xdr:cNvPr id="130" name="人口1人当たり決算額の推移該当値テキスト445"/>
        <xdr:cNvSpPr txBox="1"/>
      </xdr:nvSpPr>
      <xdr:spPr>
        <a:xfrm>
          <a:off x="5740400" y="711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156672</xdr:rowOff>
    </xdr:from>
    <xdr:to>
      <xdr:col>26</xdr:col>
      <xdr:colOff>101600</xdr:colOff>
      <xdr:row>37</xdr:row>
      <xdr:rowOff>258272</xdr:rowOff>
    </xdr:to>
    <xdr:sp macro="" textlink="">
      <xdr:nvSpPr>
        <xdr:cNvPr id="131" name="楕円 130"/>
        <xdr:cNvSpPr/>
      </xdr:nvSpPr>
      <xdr:spPr bwMode="auto">
        <a:xfrm>
          <a:off x="4953000" y="728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96999</xdr:rowOff>
    </xdr:from>
    <xdr:ext cx="736600" cy="259045"/>
    <xdr:sp macro="" textlink="">
      <xdr:nvSpPr>
        <xdr:cNvPr id="132" name="テキスト ボックス 131"/>
        <xdr:cNvSpPr txBox="1"/>
      </xdr:nvSpPr>
      <xdr:spPr>
        <a:xfrm>
          <a:off x="4622800" y="705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166108</xdr:rowOff>
    </xdr:from>
    <xdr:to>
      <xdr:col>22</xdr:col>
      <xdr:colOff>165100</xdr:colOff>
      <xdr:row>37</xdr:row>
      <xdr:rowOff>267708</xdr:rowOff>
    </xdr:to>
    <xdr:sp macro="" textlink="">
      <xdr:nvSpPr>
        <xdr:cNvPr id="133" name="楕円 132"/>
        <xdr:cNvSpPr/>
      </xdr:nvSpPr>
      <xdr:spPr bwMode="auto">
        <a:xfrm>
          <a:off x="4254500" y="729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106435</xdr:rowOff>
    </xdr:from>
    <xdr:ext cx="762000" cy="259045"/>
    <xdr:sp macro="" textlink="">
      <xdr:nvSpPr>
        <xdr:cNvPr id="134" name="テキスト ボックス 133"/>
        <xdr:cNvSpPr txBox="1"/>
      </xdr:nvSpPr>
      <xdr:spPr>
        <a:xfrm>
          <a:off x="3924300" y="70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170104</xdr:rowOff>
    </xdr:from>
    <xdr:to>
      <xdr:col>19</xdr:col>
      <xdr:colOff>38100</xdr:colOff>
      <xdr:row>37</xdr:row>
      <xdr:rowOff>271704</xdr:rowOff>
    </xdr:to>
    <xdr:sp macro="" textlink="">
      <xdr:nvSpPr>
        <xdr:cNvPr id="135" name="楕円 134"/>
        <xdr:cNvSpPr/>
      </xdr:nvSpPr>
      <xdr:spPr bwMode="auto">
        <a:xfrm>
          <a:off x="3556000" y="729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110431</xdr:rowOff>
    </xdr:from>
    <xdr:ext cx="762000" cy="259045"/>
    <xdr:sp macro="" textlink="">
      <xdr:nvSpPr>
        <xdr:cNvPr id="136" name="テキスト ボックス 135"/>
        <xdr:cNvSpPr txBox="1"/>
      </xdr:nvSpPr>
      <xdr:spPr>
        <a:xfrm>
          <a:off x="3225800" y="70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148548</xdr:rowOff>
    </xdr:from>
    <xdr:to>
      <xdr:col>15</xdr:col>
      <xdr:colOff>101600</xdr:colOff>
      <xdr:row>37</xdr:row>
      <xdr:rowOff>250148</xdr:rowOff>
    </xdr:to>
    <xdr:sp macro="" textlink="">
      <xdr:nvSpPr>
        <xdr:cNvPr id="137" name="楕円 136"/>
        <xdr:cNvSpPr/>
      </xdr:nvSpPr>
      <xdr:spPr bwMode="auto">
        <a:xfrm>
          <a:off x="2857500" y="727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88875</xdr:rowOff>
    </xdr:from>
    <xdr:ext cx="762000" cy="259045"/>
    <xdr:sp macro="" textlink="">
      <xdr:nvSpPr>
        <xdr:cNvPr id="138" name="テキスト ボックス 137"/>
        <xdr:cNvSpPr txBox="1"/>
      </xdr:nvSpPr>
      <xdr:spPr>
        <a:xfrm>
          <a:off x="2527300" y="70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12471</xdr:rowOff>
    </xdr:from>
    <xdr:to>
      <xdr:col>24</xdr:col>
      <xdr:colOff>63500</xdr:colOff>
      <xdr:row>35</xdr:row>
      <xdr:rowOff>52553</xdr:rowOff>
    </xdr:to>
    <xdr:cxnSp macro="">
      <xdr:nvCxnSpPr>
        <xdr:cNvPr id="61" name="直線コネクタ 60"/>
        <xdr:cNvCxnSpPr/>
      </xdr:nvCxnSpPr>
      <xdr:spPr>
        <a:xfrm>
          <a:off x="3797300" y="6013221"/>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12471</xdr:rowOff>
    </xdr:from>
    <xdr:to>
      <xdr:col>19</xdr:col>
      <xdr:colOff>177800</xdr:colOff>
      <xdr:row>35</xdr:row>
      <xdr:rowOff>27559</xdr:rowOff>
    </xdr:to>
    <xdr:cxnSp macro="">
      <xdr:nvCxnSpPr>
        <xdr:cNvPr id="64" name="直線コネクタ 63"/>
        <xdr:cNvCxnSpPr/>
      </xdr:nvCxnSpPr>
      <xdr:spPr>
        <a:xfrm flipV="1">
          <a:off x="2908300" y="601322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171056</xdr:rowOff>
    </xdr:from>
    <xdr:to>
      <xdr:col>15</xdr:col>
      <xdr:colOff>50800</xdr:colOff>
      <xdr:row>35</xdr:row>
      <xdr:rowOff>27559</xdr:rowOff>
    </xdr:to>
    <xdr:cxnSp macro="">
      <xdr:nvCxnSpPr>
        <xdr:cNvPr id="67" name="直線コネクタ 66"/>
        <xdr:cNvCxnSpPr/>
      </xdr:nvCxnSpPr>
      <xdr:spPr>
        <a:xfrm>
          <a:off x="2019300" y="6000356"/>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171056</xdr:rowOff>
    </xdr:from>
    <xdr:to>
      <xdr:col>10</xdr:col>
      <xdr:colOff>114300</xdr:colOff>
      <xdr:row>35</xdr:row>
      <xdr:rowOff>3315</xdr:rowOff>
    </xdr:to>
    <xdr:cxnSp macro="">
      <xdr:nvCxnSpPr>
        <xdr:cNvPr id="70" name="直線コネクタ 69"/>
        <xdr:cNvCxnSpPr/>
      </xdr:nvCxnSpPr>
      <xdr:spPr>
        <a:xfrm flipV="1">
          <a:off x="1130300" y="6000356"/>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1753</xdr:rowOff>
    </xdr:from>
    <xdr:to>
      <xdr:col>24</xdr:col>
      <xdr:colOff>114300</xdr:colOff>
      <xdr:row>35</xdr:row>
      <xdr:rowOff>103353</xdr:rowOff>
    </xdr:to>
    <xdr:sp macro="" textlink="">
      <xdr:nvSpPr>
        <xdr:cNvPr id="80" name="楕円 79"/>
        <xdr:cNvSpPr/>
      </xdr:nvSpPr>
      <xdr:spPr>
        <a:xfrm>
          <a:off x="4584700" y="60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151630</xdr:rowOff>
    </xdr:from>
    <xdr:ext cx="534377" cy="259045"/>
    <xdr:sp macro="" textlink="">
      <xdr:nvSpPr>
        <xdr:cNvPr id="81" name="人件費該当値テキスト"/>
        <xdr:cNvSpPr txBox="1"/>
      </xdr:nvSpPr>
      <xdr:spPr>
        <a:xfrm>
          <a:off x="4686300" y="59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133121</xdr:rowOff>
    </xdr:from>
    <xdr:to>
      <xdr:col>20</xdr:col>
      <xdr:colOff>38100</xdr:colOff>
      <xdr:row>35</xdr:row>
      <xdr:rowOff>63271</xdr:rowOff>
    </xdr:to>
    <xdr:sp macro="" textlink="">
      <xdr:nvSpPr>
        <xdr:cNvPr id="82" name="楕円 81"/>
        <xdr:cNvSpPr/>
      </xdr:nvSpPr>
      <xdr:spPr>
        <a:xfrm>
          <a:off x="3746500" y="59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54398</xdr:rowOff>
    </xdr:from>
    <xdr:ext cx="534377" cy="259045"/>
    <xdr:sp macro="" textlink="">
      <xdr:nvSpPr>
        <xdr:cNvPr id="83" name="テキスト ボックス 82"/>
        <xdr:cNvSpPr txBox="1"/>
      </xdr:nvSpPr>
      <xdr:spPr>
        <a:xfrm>
          <a:off x="3530111" y="60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148209</xdr:rowOff>
    </xdr:from>
    <xdr:to>
      <xdr:col>15</xdr:col>
      <xdr:colOff>101600</xdr:colOff>
      <xdr:row>35</xdr:row>
      <xdr:rowOff>78359</xdr:rowOff>
    </xdr:to>
    <xdr:sp macro="" textlink="">
      <xdr:nvSpPr>
        <xdr:cNvPr id="84" name="楕円 83"/>
        <xdr:cNvSpPr/>
      </xdr:nvSpPr>
      <xdr:spPr>
        <a:xfrm>
          <a:off x="2857500" y="5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69486</xdr:rowOff>
    </xdr:from>
    <xdr:ext cx="534377" cy="259045"/>
    <xdr:sp macro="" textlink="">
      <xdr:nvSpPr>
        <xdr:cNvPr id="85" name="テキスト ボックス 84"/>
        <xdr:cNvSpPr txBox="1"/>
      </xdr:nvSpPr>
      <xdr:spPr>
        <a:xfrm>
          <a:off x="2641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120256</xdr:rowOff>
    </xdr:from>
    <xdr:to>
      <xdr:col>10</xdr:col>
      <xdr:colOff>165100</xdr:colOff>
      <xdr:row>35</xdr:row>
      <xdr:rowOff>50406</xdr:rowOff>
    </xdr:to>
    <xdr:sp macro="" textlink="">
      <xdr:nvSpPr>
        <xdr:cNvPr id="86" name="楕円 85"/>
        <xdr:cNvSpPr/>
      </xdr:nvSpPr>
      <xdr:spPr>
        <a:xfrm>
          <a:off x="1968500" y="59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66933</xdr:rowOff>
    </xdr:from>
    <xdr:ext cx="534377" cy="259045"/>
    <xdr:sp macro="" textlink="">
      <xdr:nvSpPr>
        <xdr:cNvPr id="87" name="テキスト ボックス 86"/>
        <xdr:cNvSpPr txBox="1"/>
      </xdr:nvSpPr>
      <xdr:spPr>
        <a:xfrm>
          <a:off x="1752111" y="57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123965</xdr:rowOff>
    </xdr:from>
    <xdr:to>
      <xdr:col>6</xdr:col>
      <xdr:colOff>38100</xdr:colOff>
      <xdr:row>35</xdr:row>
      <xdr:rowOff>54115</xdr:rowOff>
    </xdr:to>
    <xdr:sp macro="" textlink="">
      <xdr:nvSpPr>
        <xdr:cNvPr id="88" name="楕円 87"/>
        <xdr:cNvSpPr/>
      </xdr:nvSpPr>
      <xdr:spPr>
        <a:xfrm>
          <a:off x="1079500" y="59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70642</xdr:rowOff>
    </xdr:from>
    <xdr:ext cx="534377" cy="259045"/>
    <xdr:sp macro="" textlink="">
      <xdr:nvSpPr>
        <xdr:cNvPr id="89" name="テキスト ボックス 88"/>
        <xdr:cNvSpPr txBox="1"/>
      </xdr:nvSpPr>
      <xdr:spPr>
        <a:xfrm>
          <a:off x="863111" y="57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84366</xdr:rowOff>
    </xdr:from>
    <xdr:to>
      <xdr:col>24</xdr:col>
      <xdr:colOff>63500</xdr:colOff>
      <xdr:row>52</xdr:row>
      <xdr:rowOff>141250</xdr:rowOff>
    </xdr:to>
    <xdr:cxnSp macro="">
      <xdr:nvCxnSpPr>
        <xdr:cNvPr id="119" name="直線コネクタ 118"/>
        <xdr:cNvCxnSpPr/>
      </xdr:nvCxnSpPr>
      <xdr:spPr>
        <a:xfrm flipV="1">
          <a:off x="3797300" y="8828316"/>
          <a:ext cx="838200" cy="2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79743</xdr:rowOff>
    </xdr:from>
    <xdr:to>
      <xdr:col>19</xdr:col>
      <xdr:colOff>177800</xdr:colOff>
      <xdr:row>52</xdr:row>
      <xdr:rowOff>141250</xdr:rowOff>
    </xdr:to>
    <xdr:cxnSp macro="">
      <xdr:nvCxnSpPr>
        <xdr:cNvPr id="122" name="直線コネクタ 121"/>
        <xdr:cNvCxnSpPr/>
      </xdr:nvCxnSpPr>
      <xdr:spPr>
        <a:xfrm>
          <a:off x="2908300" y="8823693"/>
          <a:ext cx="889000" cy="2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79743</xdr:rowOff>
    </xdr:from>
    <xdr:to>
      <xdr:col>15</xdr:col>
      <xdr:colOff>50800</xdr:colOff>
      <xdr:row>54</xdr:row>
      <xdr:rowOff>109766</xdr:rowOff>
    </xdr:to>
    <xdr:cxnSp macro="">
      <xdr:nvCxnSpPr>
        <xdr:cNvPr id="125" name="直線コネクタ 124"/>
        <xdr:cNvCxnSpPr/>
      </xdr:nvCxnSpPr>
      <xdr:spPr>
        <a:xfrm flipV="1">
          <a:off x="2019300" y="8823693"/>
          <a:ext cx="889000" cy="5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109766</xdr:rowOff>
    </xdr:from>
    <xdr:to>
      <xdr:col>10</xdr:col>
      <xdr:colOff>114300</xdr:colOff>
      <xdr:row>56</xdr:row>
      <xdr:rowOff>57379</xdr:rowOff>
    </xdr:to>
    <xdr:cxnSp macro="">
      <xdr:nvCxnSpPr>
        <xdr:cNvPr id="128" name="直線コネクタ 127"/>
        <xdr:cNvCxnSpPr/>
      </xdr:nvCxnSpPr>
      <xdr:spPr>
        <a:xfrm flipV="1">
          <a:off x="1130300" y="9368066"/>
          <a:ext cx="889000" cy="2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33566</xdr:rowOff>
    </xdr:from>
    <xdr:to>
      <xdr:col>24</xdr:col>
      <xdr:colOff>114300</xdr:colOff>
      <xdr:row>51</xdr:row>
      <xdr:rowOff>135166</xdr:rowOff>
    </xdr:to>
    <xdr:sp macro="" textlink="">
      <xdr:nvSpPr>
        <xdr:cNvPr id="138" name="楕円 137"/>
        <xdr:cNvSpPr/>
      </xdr:nvSpPr>
      <xdr:spPr>
        <a:xfrm>
          <a:off x="4584700" y="8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119943</xdr:rowOff>
    </xdr:from>
    <xdr:ext cx="599010" cy="259045"/>
    <xdr:sp macro="" textlink="">
      <xdr:nvSpPr>
        <xdr:cNvPr id="139" name="物件費該当値テキスト"/>
        <xdr:cNvSpPr txBox="1"/>
      </xdr:nvSpPr>
      <xdr:spPr>
        <a:xfrm>
          <a:off x="4686300" y="869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90450</xdr:rowOff>
    </xdr:from>
    <xdr:to>
      <xdr:col>20</xdr:col>
      <xdr:colOff>38100</xdr:colOff>
      <xdr:row>53</xdr:row>
      <xdr:rowOff>20600</xdr:rowOff>
    </xdr:to>
    <xdr:sp macro="" textlink="">
      <xdr:nvSpPr>
        <xdr:cNvPr id="140" name="楕円 139"/>
        <xdr:cNvSpPr/>
      </xdr:nvSpPr>
      <xdr:spPr>
        <a:xfrm>
          <a:off x="3746500" y="90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37127</xdr:rowOff>
    </xdr:from>
    <xdr:ext cx="599010" cy="259045"/>
    <xdr:sp macro="" textlink="">
      <xdr:nvSpPr>
        <xdr:cNvPr id="141" name="テキスト ボックス 140"/>
        <xdr:cNvSpPr txBox="1"/>
      </xdr:nvSpPr>
      <xdr:spPr>
        <a:xfrm>
          <a:off x="3497795" y="87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28943</xdr:rowOff>
    </xdr:from>
    <xdr:to>
      <xdr:col>15</xdr:col>
      <xdr:colOff>101600</xdr:colOff>
      <xdr:row>51</xdr:row>
      <xdr:rowOff>130543</xdr:rowOff>
    </xdr:to>
    <xdr:sp macro="" textlink="">
      <xdr:nvSpPr>
        <xdr:cNvPr id="142" name="楕円 141"/>
        <xdr:cNvSpPr/>
      </xdr:nvSpPr>
      <xdr:spPr>
        <a:xfrm>
          <a:off x="2857500" y="87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147070</xdr:rowOff>
    </xdr:from>
    <xdr:ext cx="599010" cy="259045"/>
    <xdr:sp macro="" textlink="">
      <xdr:nvSpPr>
        <xdr:cNvPr id="143" name="テキスト ボックス 142"/>
        <xdr:cNvSpPr txBox="1"/>
      </xdr:nvSpPr>
      <xdr:spPr>
        <a:xfrm>
          <a:off x="2608795" y="854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58966</xdr:rowOff>
    </xdr:from>
    <xdr:to>
      <xdr:col>10</xdr:col>
      <xdr:colOff>165100</xdr:colOff>
      <xdr:row>54</xdr:row>
      <xdr:rowOff>160566</xdr:rowOff>
    </xdr:to>
    <xdr:sp macro="" textlink="">
      <xdr:nvSpPr>
        <xdr:cNvPr id="144" name="楕円 143"/>
        <xdr:cNvSpPr/>
      </xdr:nvSpPr>
      <xdr:spPr>
        <a:xfrm>
          <a:off x="1968500" y="93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5643</xdr:rowOff>
    </xdr:from>
    <xdr:ext cx="534377" cy="259045"/>
    <xdr:sp macro="" textlink="">
      <xdr:nvSpPr>
        <xdr:cNvPr id="145" name="テキスト ボックス 144"/>
        <xdr:cNvSpPr txBox="1"/>
      </xdr:nvSpPr>
      <xdr:spPr>
        <a:xfrm>
          <a:off x="1752111" y="90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6579</xdr:rowOff>
    </xdr:from>
    <xdr:to>
      <xdr:col>6</xdr:col>
      <xdr:colOff>38100</xdr:colOff>
      <xdr:row>56</xdr:row>
      <xdr:rowOff>108179</xdr:rowOff>
    </xdr:to>
    <xdr:sp macro="" textlink="">
      <xdr:nvSpPr>
        <xdr:cNvPr id="146" name="楕円 145"/>
        <xdr:cNvSpPr/>
      </xdr:nvSpPr>
      <xdr:spPr>
        <a:xfrm>
          <a:off x="1079500" y="96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124706</xdr:rowOff>
    </xdr:from>
    <xdr:ext cx="534377" cy="259045"/>
    <xdr:sp macro="" textlink="">
      <xdr:nvSpPr>
        <xdr:cNvPr id="147" name="テキスト ボックス 146"/>
        <xdr:cNvSpPr txBox="1"/>
      </xdr:nvSpPr>
      <xdr:spPr>
        <a:xfrm>
          <a:off x="863111" y="93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32830</xdr:rowOff>
    </xdr:from>
    <xdr:to>
      <xdr:col>24</xdr:col>
      <xdr:colOff>63500</xdr:colOff>
      <xdr:row>75</xdr:row>
      <xdr:rowOff>106896</xdr:rowOff>
    </xdr:to>
    <xdr:cxnSp macro="">
      <xdr:nvCxnSpPr>
        <xdr:cNvPr id="176" name="直線コネクタ 175"/>
        <xdr:cNvCxnSpPr/>
      </xdr:nvCxnSpPr>
      <xdr:spPr>
        <a:xfrm flipV="1">
          <a:off x="3797300" y="12891580"/>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106896</xdr:rowOff>
    </xdr:from>
    <xdr:to>
      <xdr:col>19</xdr:col>
      <xdr:colOff>177800</xdr:colOff>
      <xdr:row>77</xdr:row>
      <xdr:rowOff>13399</xdr:rowOff>
    </xdr:to>
    <xdr:cxnSp macro="">
      <xdr:nvCxnSpPr>
        <xdr:cNvPr id="179" name="直線コネクタ 178"/>
        <xdr:cNvCxnSpPr/>
      </xdr:nvCxnSpPr>
      <xdr:spPr>
        <a:xfrm flipV="1">
          <a:off x="2908300" y="12965646"/>
          <a:ext cx="8890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120707</xdr:rowOff>
    </xdr:from>
    <xdr:to>
      <xdr:col>15</xdr:col>
      <xdr:colOff>50800</xdr:colOff>
      <xdr:row>77</xdr:row>
      <xdr:rowOff>13399</xdr:rowOff>
    </xdr:to>
    <xdr:cxnSp macro="">
      <xdr:nvCxnSpPr>
        <xdr:cNvPr id="182" name="直線コネクタ 181"/>
        <xdr:cNvCxnSpPr/>
      </xdr:nvCxnSpPr>
      <xdr:spPr>
        <a:xfrm>
          <a:off x="2019300" y="12979457"/>
          <a:ext cx="889000" cy="2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120707</xdr:rowOff>
    </xdr:from>
    <xdr:to>
      <xdr:col>10</xdr:col>
      <xdr:colOff>114300</xdr:colOff>
      <xdr:row>76</xdr:row>
      <xdr:rowOff>79369</xdr:rowOff>
    </xdr:to>
    <xdr:cxnSp macro="">
      <xdr:nvCxnSpPr>
        <xdr:cNvPr id="185" name="直線コネクタ 184"/>
        <xdr:cNvCxnSpPr/>
      </xdr:nvCxnSpPr>
      <xdr:spPr>
        <a:xfrm flipV="1">
          <a:off x="1130300" y="12979457"/>
          <a:ext cx="8890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153480</xdr:rowOff>
    </xdr:from>
    <xdr:to>
      <xdr:col>24</xdr:col>
      <xdr:colOff>114300</xdr:colOff>
      <xdr:row>75</xdr:row>
      <xdr:rowOff>83630</xdr:rowOff>
    </xdr:to>
    <xdr:sp macro="" textlink="">
      <xdr:nvSpPr>
        <xdr:cNvPr id="195" name="楕円 194"/>
        <xdr:cNvSpPr/>
      </xdr:nvSpPr>
      <xdr:spPr>
        <a:xfrm>
          <a:off x="45847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4907</xdr:rowOff>
    </xdr:from>
    <xdr:ext cx="534377" cy="259045"/>
    <xdr:sp macro="" textlink="">
      <xdr:nvSpPr>
        <xdr:cNvPr id="196" name="維持補修費該当値テキスト"/>
        <xdr:cNvSpPr txBox="1"/>
      </xdr:nvSpPr>
      <xdr:spPr>
        <a:xfrm>
          <a:off x="4686300" y="126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56096</xdr:rowOff>
    </xdr:from>
    <xdr:to>
      <xdr:col>20</xdr:col>
      <xdr:colOff>38100</xdr:colOff>
      <xdr:row>75</xdr:row>
      <xdr:rowOff>157696</xdr:rowOff>
    </xdr:to>
    <xdr:sp macro="" textlink="">
      <xdr:nvSpPr>
        <xdr:cNvPr id="197" name="楕円 196"/>
        <xdr:cNvSpPr/>
      </xdr:nvSpPr>
      <xdr:spPr>
        <a:xfrm>
          <a:off x="3746500" y="12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2773</xdr:rowOff>
    </xdr:from>
    <xdr:ext cx="534377" cy="259045"/>
    <xdr:sp macro="" textlink="">
      <xdr:nvSpPr>
        <xdr:cNvPr id="198" name="テキスト ボックス 197"/>
        <xdr:cNvSpPr txBox="1"/>
      </xdr:nvSpPr>
      <xdr:spPr>
        <a:xfrm>
          <a:off x="3530111" y="126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134049</xdr:rowOff>
    </xdr:from>
    <xdr:to>
      <xdr:col>15</xdr:col>
      <xdr:colOff>101600</xdr:colOff>
      <xdr:row>77</xdr:row>
      <xdr:rowOff>64199</xdr:rowOff>
    </xdr:to>
    <xdr:sp macro="" textlink="">
      <xdr:nvSpPr>
        <xdr:cNvPr id="199" name="楕円 198"/>
        <xdr:cNvSpPr/>
      </xdr:nvSpPr>
      <xdr:spPr>
        <a:xfrm>
          <a:off x="2857500" y="131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80725</xdr:rowOff>
    </xdr:from>
    <xdr:ext cx="534377" cy="259045"/>
    <xdr:sp macro="" textlink="">
      <xdr:nvSpPr>
        <xdr:cNvPr id="200" name="テキスト ボックス 199"/>
        <xdr:cNvSpPr txBox="1"/>
      </xdr:nvSpPr>
      <xdr:spPr>
        <a:xfrm>
          <a:off x="2641111" y="129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69907</xdr:rowOff>
    </xdr:from>
    <xdr:to>
      <xdr:col>10</xdr:col>
      <xdr:colOff>165100</xdr:colOff>
      <xdr:row>76</xdr:row>
      <xdr:rowOff>57</xdr:rowOff>
    </xdr:to>
    <xdr:sp macro="" textlink="">
      <xdr:nvSpPr>
        <xdr:cNvPr id="201" name="楕円 200"/>
        <xdr:cNvSpPr/>
      </xdr:nvSpPr>
      <xdr:spPr>
        <a:xfrm>
          <a:off x="1968500" y="129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16584</xdr:rowOff>
    </xdr:from>
    <xdr:ext cx="534377" cy="259045"/>
    <xdr:sp macro="" textlink="">
      <xdr:nvSpPr>
        <xdr:cNvPr id="202" name="テキスト ボックス 201"/>
        <xdr:cNvSpPr txBox="1"/>
      </xdr:nvSpPr>
      <xdr:spPr>
        <a:xfrm>
          <a:off x="1752111" y="127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28569</xdr:rowOff>
    </xdr:from>
    <xdr:to>
      <xdr:col>6</xdr:col>
      <xdr:colOff>38100</xdr:colOff>
      <xdr:row>76</xdr:row>
      <xdr:rowOff>130169</xdr:rowOff>
    </xdr:to>
    <xdr:sp macro="" textlink="">
      <xdr:nvSpPr>
        <xdr:cNvPr id="203" name="楕円 202"/>
        <xdr:cNvSpPr/>
      </xdr:nvSpPr>
      <xdr:spPr>
        <a:xfrm>
          <a:off x="1079500" y="130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146696</xdr:rowOff>
    </xdr:from>
    <xdr:ext cx="534377" cy="259045"/>
    <xdr:sp macro="" textlink="">
      <xdr:nvSpPr>
        <xdr:cNvPr id="204" name="テキスト ボックス 203"/>
        <xdr:cNvSpPr txBox="1"/>
      </xdr:nvSpPr>
      <xdr:spPr>
        <a:xfrm>
          <a:off x="863111" y="128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158914</xdr:rowOff>
    </xdr:from>
    <xdr:to>
      <xdr:col>24</xdr:col>
      <xdr:colOff>63500</xdr:colOff>
      <xdr:row>98</xdr:row>
      <xdr:rowOff>164185</xdr:rowOff>
    </xdr:to>
    <xdr:cxnSp macro="">
      <xdr:nvCxnSpPr>
        <xdr:cNvPr id="234" name="直線コネクタ 233"/>
        <xdr:cNvCxnSpPr/>
      </xdr:nvCxnSpPr>
      <xdr:spPr>
        <a:xfrm>
          <a:off x="3797300" y="16961014"/>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158914</xdr:rowOff>
    </xdr:from>
    <xdr:to>
      <xdr:col>19</xdr:col>
      <xdr:colOff>177800</xdr:colOff>
      <xdr:row>99</xdr:row>
      <xdr:rowOff>65443</xdr:rowOff>
    </xdr:to>
    <xdr:cxnSp macro="">
      <xdr:nvCxnSpPr>
        <xdr:cNvPr id="237" name="直線コネクタ 236"/>
        <xdr:cNvCxnSpPr/>
      </xdr:nvCxnSpPr>
      <xdr:spPr>
        <a:xfrm flipV="1">
          <a:off x="2908300" y="16961014"/>
          <a:ext cx="8890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37491</xdr:rowOff>
    </xdr:from>
    <xdr:to>
      <xdr:col>15</xdr:col>
      <xdr:colOff>50800</xdr:colOff>
      <xdr:row>99</xdr:row>
      <xdr:rowOff>65443</xdr:rowOff>
    </xdr:to>
    <xdr:cxnSp macro="">
      <xdr:nvCxnSpPr>
        <xdr:cNvPr id="240" name="直線コネクタ 239"/>
        <xdr:cNvCxnSpPr/>
      </xdr:nvCxnSpPr>
      <xdr:spPr>
        <a:xfrm>
          <a:off x="2019300" y="17011041"/>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37491</xdr:rowOff>
    </xdr:from>
    <xdr:to>
      <xdr:col>10</xdr:col>
      <xdr:colOff>114300</xdr:colOff>
      <xdr:row>99</xdr:row>
      <xdr:rowOff>77051</xdr:rowOff>
    </xdr:to>
    <xdr:cxnSp macro="">
      <xdr:nvCxnSpPr>
        <xdr:cNvPr id="243" name="直線コネクタ 242"/>
        <xdr:cNvCxnSpPr/>
      </xdr:nvCxnSpPr>
      <xdr:spPr>
        <a:xfrm flipV="1">
          <a:off x="1130300" y="17011041"/>
          <a:ext cx="889000" cy="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113385</xdr:rowOff>
    </xdr:from>
    <xdr:to>
      <xdr:col>24</xdr:col>
      <xdr:colOff>114300</xdr:colOff>
      <xdr:row>99</xdr:row>
      <xdr:rowOff>43535</xdr:rowOff>
    </xdr:to>
    <xdr:sp macro="" textlink="">
      <xdr:nvSpPr>
        <xdr:cNvPr id="253" name="楕円 252"/>
        <xdr:cNvSpPr/>
      </xdr:nvSpPr>
      <xdr:spPr>
        <a:xfrm>
          <a:off x="4584700" y="16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28312</xdr:rowOff>
    </xdr:from>
    <xdr:ext cx="534377" cy="259045"/>
    <xdr:sp macro="" textlink="">
      <xdr:nvSpPr>
        <xdr:cNvPr id="254" name="扶助費該当値テキスト"/>
        <xdr:cNvSpPr txBox="1"/>
      </xdr:nvSpPr>
      <xdr:spPr>
        <a:xfrm>
          <a:off x="4686300" y="168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108114</xdr:rowOff>
    </xdr:from>
    <xdr:to>
      <xdr:col>20</xdr:col>
      <xdr:colOff>38100</xdr:colOff>
      <xdr:row>99</xdr:row>
      <xdr:rowOff>38264</xdr:rowOff>
    </xdr:to>
    <xdr:sp macro="" textlink="">
      <xdr:nvSpPr>
        <xdr:cNvPr id="255" name="楕円 254"/>
        <xdr:cNvSpPr/>
      </xdr:nvSpPr>
      <xdr:spPr>
        <a:xfrm>
          <a:off x="3746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29391</xdr:rowOff>
    </xdr:from>
    <xdr:ext cx="534377" cy="259045"/>
    <xdr:sp macro="" textlink="">
      <xdr:nvSpPr>
        <xdr:cNvPr id="256" name="テキスト ボックス 255"/>
        <xdr:cNvSpPr txBox="1"/>
      </xdr:nvSpPr>
      <xdr:spPr>
        <a:xfrm>
          <a:off x="3530111" y="170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14643</xdr:rowOff>
    </xdr:from>
    <xdr:to>
      <xdr:col>15</xdr:col>
      <xdr:colOff>101600</xdr:colOff>
      <xdr:row>99</xdr:row>
      <xdr:rowOff>116243</xdr:rowOff>
    </xdr:to>
    <xdr:sp macro="" textlink="">
      <xdr:nvSpPr>
        <xdr:cNvPr id="257" name="楕円 256"/>
        <xdr:cNvSpPr/>
      </xdr:nvSpPr>
      <xdr:spPr>
        <a:xfrm>
          <a:off x="2857500" y="169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107370</xdr:rowOff>
    </xdr:from>
    <xdr:ext cx="534377" cy="259045"/>
    <xdr:sp macro="" textlink="">
      <xdr:nvSpPr>
        <xdr:cNvPr id="258" name="テキスト ボックス 257"/>
        <xdr:cNvSpPr txBox="1"/>
      </xdr:nvSpPr>
      <xdr:spPr>
        <a:xfrm>
          <a:off x="2641111" y="170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158141</xdr:rowOff>
    </xdr:from>
    <xdr:to>
      <xdr:col>10</xdr:col>
      <xdr:colOff>165100</xdr:colOff>
      <xdr:row>99</xdr:row>
      <xdr:rowOff>88291</xdr:rowOff>
    </xdr:to>
    <xdr:sp macro="" textlink="">
      <xdr:nvSpPr>
        <xdr:cNvPr id="259" name="楕円 258"/>
        <xdr:cNvSpPr/>
      </xdr:nvSpPr>
      <xdr:spPr>
        <a:xfrm>
          <a:off x="1968500" y="169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79418</xdr:rowOff>
    </xdr:from>
    <xdr:ext cx="534377" cy="259045"/>
    <xdr:sp macro="" textlink="">
      <xdr:nvSpPr>
        <xdr:cNvPr id="260" name="テキスト ボックス 259"/>
        <xdr:cNvSpPr txBox="1"/>
      </xdr:nvSpPr>
      <xdr:spPr>
        <a:xfrm>
          <a:off x="1752111" y="170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26251</xdr:rowOff>
    </xdr:from>
    <xdr:to>
      <xdr:col>6</xdr:col>
      <xdr:colOff>38100</xdr:colOff>
      <xdr:row>99</xdr:row>
      <xdr:rowOff>127851</xdr:rowOff>
    </xdr:to>
    <xdr:sp macro="" textlink="">
      <xdr:nvSpPr>
        <xdr:cNvPr id="261" name="楕円 260"/>
        <xdr:cNvSpPr/>
      </xdr:nvSpPr>
      <xdr:spPr>
        <a:xfrm>
          <a:off x="1079500" y="169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118978</xdr:rowOff>
    </xdr:from>
    <xdr:ext cx="534377" cy="259045"/>
    <xdr:sp macro="" textlink="">
      <xdr:nvSpPr>
        <xdr:cNvPr id="262" name="テキスト ボックス 261"/>
        <xdr:cNvSpPr txBox="1"/>
      </xdr:nvSpPr>
      <xdr:spPr>
        <a:xfrm>
          <a:off x="863111" y="170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152357</xdr:rowOff>
    </xdr:from>
    <xdr:to>
      <xdr:col>55</xdr:col>
      <xdr:colOff>0</xdr:colOff>
      <xdr:row>36</xdr:row>
      <xdr:rowOff>27153</xdr:rowOff>
    </xdr:to>
    <xdr:cxnSp macro="">
      <xdr:nvCxnSpPr>
        <xdr:cNvPr id="291" name="直線コネクタ 290"/>
        <xdr:cNvCxnSpPr/>
      </xdr:nvCxnSpPr>
      <xdr:spPr>
        <a:xfrm flipV="1">
          <a:off x="9639300" y="6153107"/>
          <a:ext cx="8382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27153</xdr:rowOff>
    </xdr:from>
    <xdr:to>
      <xdr:col>50</xdr:col>
      <xdr:colOff>114300</xdr:colOff>
      <xdr:row>36</xdr:row>
      <xdr:rowOff>28623</xdr:rowOff>
    </xdr:to>
    <xdr:cxnSp macro="">
      <xdr:nvCxnSpPr>
        <xdr:cNvPr id="294" name="直線コネクタ 293"/>
        <xdr:cNvCxnSpPr/>
      </xdr:nvCxnSpPr>
      <xdr:spPr>
        <a:xfrm flipV="1">
          <a:off x="8750300" y="619935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28623</xdr:rowOff>
    </xdr:from>
    <xdr:to>
      <xdr:col>45</xdr:col>
      <xdr:colOff>177800</xdr:colOff>
      <xdr:row>36</xdr:row>
      <xdr:rowOff>63340</xdr:rowOff>
    </xdr:to>
    <xdr:cxnSp macro="">
      <xdr:nvCxnSpPr>
        <xdr:cNvPr id="297" name="直線コネクタ 296"/>
        <xdr:cNvCxnSpPr/>
      </xdr:nvCxnSpPr>
      <xdr:spPr>
        <a:xfrm flipV="1">
          <a:off x="7861300" y="6200823"/>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46606</xdr:rowOff>
    </xdr:from>
    <xdr:to>
      <xdr:col>41</xdr:col>
      <xdr:colOff>50800</xdr:colOff>
      <xdr:row>36</xdr:row>
      <xdr:rowOff>63340</xdr:rowOff>
    </xdr:to>
    <xdr:cxnSp macro="">
      <xdr:nvCxnSpPr>
        <xdr:cNvPr id="300" name="直線コネクタ 299"/>
        <xdr:cNvCxnSpPr/>
      </xdr:nvCxnSpPr>
      <xdr:spPr>
        <a:xfrm>
          <a:off x="6972300" y="621880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101557</xdr:rowOff>
    </xdr:from>
    <xdr:to>
      <xdr:col>55</xdr:col>
      <xdr:colOff>50800</xdr:colOff>
      <xdr:row>36</xdr:row>
      <xdr:rowOff>31707</xdr:rowOff>
    </xdr:to>
    <xdr:sp macro="" textlink="">
      <xdr:nvSpPr>
        <xdr:cNvPr id="310" name="楕円 309"/>
        <xdr:cNvSpPr/>
      </xdr:nvSpPr>
      <xdr:spPr>
        <a:xfrm>
          <a:off x="10426700" y="61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124434</xdr:rowOff>
    </xdr:from>
    <xdr:ext cx="534377" cy="259045"/>
    <xdr:sp macro="" textlink="">
      <xdr:nvSpPr>
        <xdr:cNvPr id="311" name="補助費等該当値テキスト"/>
        <xdr:cNvSpPr txBox="1"/>
      </xdr:nvSpPr>
      <xdr:spPr>
        <a:xfrm>
          <a:off x="10528300" y="59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147803</xdr:rowOff>
    </xdr:from>
    <xdr:to>
      <xdr:col>50</xdr:col>
      <xdr:colOff>165100</xdr:colOff>
      <xdr:row>36</xdr:row>
      <xdr:rowOff>77953</xdr:rowOff>
    </xdr:to>
    <xdr:sp macro="" textlink="">
      <xdr:nvSpPr>
        <xdr:cNvPr id="312" name="楕円 311"/>
        <xdr:cNvSpPr/>
      </xdr:nvSpPr>
      <xdr:spPr>
        <a:xfrm>
          <a:off x="9588500" y="61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94480</xdr:rowOff>
    </xdr:from>
    <xdr:ext cx="534377" cy="259045"/>
    <xdr:sp macro="" textlink="">
      <xdr:nvSpPr>
        <xdr:cNvPr id="313" name="テキスト ボックス 312"/>
        <xdr:cNvSpPr txBox="1"/>
      </xdr:nvSpPr>
      <xdr:spPr>
        <a:xfrm>
          <a:off x="9372111" y="59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149273</xdr:rowOff>
    </xdr:from>
    <xdr:to>
      <xdr:col>46</xdr:col>
      <xdr:colOff>38100</xdr:colOff>
      <xdr:row>36</xdr:row>
      <xdr:rowOff>79423</xdr:rowOff>
    </xdr:to>
    <xdr:sp macro="" textlink="">
      <xdr:nvSpPr>
        <xdr:cNvPr id="314" name="楕円 313"/>
        <xdr:cNvSpPr/>
      </xdr:nvSpPr>
      <xdr:spPr>
        <a:xfrm>
          <a:off x="8699500" y="61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95950</xdr:rowOff>
    </xdr:from>
    <xdr:ext cx="534377" cy="259045"/>
    <xdr:sp macro="" textlink="">
      <xdr:nvSpPr>
        <xdr:cNvPr id="315" name="テキスト ボックス 314"/>
        <xdr:cNvSpPr txBox="1"/>
      </xdr:nvSpPr>
      <xdr:spPr>
        <a:xfrm>
          <a:off x="8483111" y="59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12540</xdr:rowOff>
    </xdr:from>
    <xdr:to>
      <xdr:col>41</xdr:col>
      <xdr:colOff>101600</xdr:colOff>
      <xdr:row>36</xdr:row>
      <xdr:rowOff>114140</xdr:rowOff>
    </xdr:to>
    <xdr:sp macro="" textlink="">
      <xdr:nvSpPr>
        <xdr:cNvPr id="316" name="楕円 315"/>
        <xdr:cNvSpPr/>
      </xdr:nvSpPr>
      <xdr:spPr>
        <a:xfrm>
          <a:off x="7810500" y="61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130667</xdr:rowOff>
    </xdr:from>
    <xdr:ext cx="534377" cy="259045"/>
    <xdr:sp macro="" textlink="">
      <xdr:nvSpPr>
        <xdr:cNvPr id="317" name="テキスト ボックス 316"/>
        <xdr:cNvSpPr txBox="1"/>
      </xdr:nvSpPr>
      <xdr:spPr>
        <a:xfrm>
          <a:off x="7594111" y="59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167256</xdr:rowOff>
    </xdr:from>
    <xdr:to>
      <xdr:col>36</xdr:col>
      <xdr:colOff>165100</xdr:colOff>
      <xdr:row>36</xdr:row>
      <xdr:rowOff>97406</xdr:rowOff>
    </xdr:to>
    <xdr:sp macro="" textlink="">
      <xdr:nvSpPr>
        <xdr:cNvPr id="318" name="楕円 317"/>
        <xdr:cNvSpPr/>
      </xdr:nvSpPr>
      <xdr:spPr>
        <a:xfrm>
          <a:off x="6921500" y="61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113933</xdr:rowOff>
    </xdr:from>
    <xdr:ext cx="534377" cy="259045"/>
    <xdr:sp macro="" textlink="">
      <xdr:nvSpPr>
        <xdr:cNvPr id="319" name="テキスト ボックス 318"/>
        <xdr:cNvSpPr txBox="1"/>
      </xdr:nvSpPr>
      <xdr:spPr>
        <a:xfrm>
          <a:off x="6705111" y="59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67239</xdr:rowOff>
    </xdr:from>
    <xdr:to>
      <xdr:col>55</xdr:col>
      <xdr:colOff>0</xdr:colOff>
      <xdr:row>56</xdr:row>
      <xdr:rowOff>152164</xdr:rowOff>
    </xdr:to>
    <xdr:cxnSp macro="">
      <xdr:nvCxnSpPr>
        <xdr:cNvPr id="346" name="直線コネクタ 345"/>
        <xdr:cNvCxnSpPr/>
      </xdr:nvCxnSpPr>
      <xdr:spPr>
        <a:xfrm>
          <a:off x="9639300" y="9668439"/>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95612</xdr:rowOff>
    </xdr:from>
    <xdr:to>
      <xdr:col>50</xdr:col>
      <xdr:colOff>114300</xdr:colOff>
      <xdr:row>56</xdr:row>
      <xdr:rowOff>67239</xdr:rowOff>
    </xdr:to>
    <xdr:cxnSp macro="">
      <xdr:nvCxnSpPr>
        <xdr:cNvPr id="349" name="直線コネクタ 348"/>
        <xdr:cNvCxnSpPr/>
      </xdr:nvCxnSpPr>
      <xdr:spPr>
        <a:xfrm>
          <a:off x="8750300" y="9011012"/>
          <a:ext cx="889000" cy="6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95612</xdr:rowOff>
    </xdr:from>
    <xdr:to>
      <xdr:col>45</xdr:col>
      <xdr:colOff>177800</xdr:colOff>
      <xdr:row>54</xdr:row>
      <xdr:rowOff>27869</xdr:rowOff>
    </xdr:to>
    <xdr:cxnSp macro="">
      <xdr:nvCxnSpPr>
        <xdr:cNvPr id="352" name="直線コネクタ 351"/>
        <xdr:cNvCxnSpPr/>
      </xdr:nvCxnSpPr>
      <xdr:spPr>
        <a:xfrm flipV="1">
          <a:off x="7861300" y="9011012"/>
          <a:ext cx="889000" cy="2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27869</xdr:rowOff>
    </xdr:from>
    <xdr:to>
      <xdr:col>41</xdr:col>
      <xdr:colOff>50800</xdr:colOff>
      <xdr:row>54</xdr:row>
      <xdr:rowOff>108679</xdr:rowOff>
    </xdr:to>
    <xdr:cxnSp macro="">
      <xdr:nvCxnSpPr>
        <xdr:cNvPr id="355" name="直線コネクタ 354"/>
        <xdr:cNvCxnSpPr/>
      </xdr:nvCxnSpPr>
      <xdr:spPr>
        <a:xfrm flipV="1">
          <a:off x="6972300" y="9286169"/>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101364</xdr:rowOff>
    </xdr:from>
    <xdr:to>
      <xdr:col>55</xdr:col>
      <xdr:colOff>50800</xdr:colOff>
      <xdr:row>57</xdr:row>
      <xdr:rowOff>31514</xdr:rowOff>
    </xdr:to>
    <xdr:sp macro="" textlink="">
      <xdr:nvSpPr>
        <xdr:cNvPr id="365" name="楕円 364"/>
        <xdr:cNvSpPr/>
      </xdr:nvSpPr>
      <xdr:spPr>
        <a:xfrm>
          <a:off x="104267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79791</xdr:rowOff>
    </xdr:from>
    <xdr:ext cx="534377" cy="259045"/>
    <xdr:sp macro="" textlink="">
      <xdr:nvSpPr>
        <xdr:cNvPr id="366" name="普通建設事業費該当値テキスト"/>
        <xdr:cNvSpPr txBox="1"/>
      </xdr:nvSpPr>
      <xdr:spPr>
        <a:xfrm>
          <a:off x="10528300" y="968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16439</xdr:rowOff>
    </xdr:from>
    <xdr:to>
      <xdr:col>50</xdr:col>
      <xdr:colOff>165100</xdr:colOff>
      <xdr:row>56</xdr:row>
      <xdr:rowOff>118039</xdr:rowOff>
    </xdr:to>
    <xdr:sp macro="" textlink="">
      <xdr:nvSpPr>
        <xdr:cNvPr id="367" name="楕円 366"/>
        <xdr:cNvSpPr/>
      </xdr:nvSpPr>
      <xdr:spPr>
        <a:xfrm>
          <a:off x="95885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134566</xdr:rowOff>
    </xdr:from>
    <xdr:ext cx="534377" cy="259045"/>
    <xdr:sp macro="" textlink="">
      <xdr:nvSpPr>
        <xdr:cNvPr id="368" name="テキスト ボックス 367"/>
        <xdr:cNvSpPr txBox="1"/>
      </xdr:nvSpPr>
      <xdr:spPr>
        <a:xfrm>
          <a:off x="9372111" y="93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44812</xdr:rowOff>
    </xdr:from>
    <xdr:to>
      <xdr:col>46</xdr:col>
      <xdr:colOff>38100</xdr:colOff>
      <xdr:row>52</xdr:row>
      <xdr:rowOff>146412</xdr:rowOff>
    </xdr:to>
    <xdr:sp macro="" textlink="">
      <xdr:nvSpPr>
        <xdr:cNvPr id="369" name="楕円 368"/>
        <xdr:cNvSpPr/>
      </xdr:nvSpPr>
      <xdr:spPr>
        <a:xfrm>
          <a:off x="8699500" y="89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162939</xdr:rowOff>
    </xdr:from>
    <xdr:ext cx="599010" cy="259045"/>
    <xdr:sp macro="" textlink="">
      <xdr:nvSpPr>
        <xdr:cNvPr id="370" name="テキスト ボックス 369"/>
        <xdr:cNvSpPr txBox="1"/>
      </xdr:nvSpPr>
      <xdr:spPr>
        <a:xfrm>
          <a:off x="8450795" y="8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148519</xdr:rowOff>
    </xdr:from>
    <xdr:to>
      <xdr:col>41</xdr:col>
      <xdr:colOff>101600</xdr:colOff>
      <xdr:row>54</xdr:row>
      <xdr:rowOff>78669</xdr:rowOff>
    </xdr:to>
    <xdr:sp macro="" textlink="">
      <xdr:nvSpPr>
        <xdr:cNvPr id="371" name="楕円 370"/>
        <xdr:cNvSpPr/>
      </xdr:nvSpPr>
      <xdr:spPr>
        <a:xfrm>
          <a:off x="7810500" y="92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95196</xdr:rowOff>
    </xdr:from>
    <xdr:ext cx="599010" cy="259045"/>
    <xdr:sp macro="" textlink="">
      <xdr:nvSpPr>
        <xdr:cNvPr id="372" name="テキスト ボックス 371"/>
        <xdr:cNvSpPr txBox="1"/>
      </xdr:nvSpPr>
      <xdr:spPr>
        <a:xfrm>
          <a:off x="7561795" y="90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57879</xdr:rowOff>
    </xdr:from>
    <xdr:to>
      <xdr:col>36</xdr:col>
      <xdr:colOff>165100</xdr:colOff>
      <xdr:row>54</xdr:row>
      <xdr:rowOff>159479</xdr:rowOff>
    </xdr:to>
    <xdr:sp macro="" textlink="">
      <xdr:nvSpPr>
        <xdr:cNvPr id="373" name="楕円 372"/>
        <xdr:cNvSpPr/>
      </xdr:nvSpPr>
      <xdr:spPr>
        <a:xfrm>
          <a:off x="6921500" y="9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4556</xdr:rowOff>
    </xdr:from>
    <xdr:ext cx="599010" cy="259045"/>
    <xdr:sp macro="" textlink="">
      <xdr:nvSpPr>
        <xdr:cNvPr id="374" name="テキスト ボックス 373"/>
        <xdr:cNvSpPr txBox="1"/>
      </xdr:nvSpPr>
      <xdr:spPr>
        <a:xfrm>
          <a:off x="6672795" y="909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52344</xdr:rowOff>
    </xdr:from>
    <xdr:to>
      <xdr:col>54</xdr:col>
      <xdr:colOff>189865</xdr:colOff>
      <xdr:row>79</xdr:row>
      <xdr:rowOff>44450</xdr:rowOff>
    </xdr:to>
    <xdr:cxnSp macro="">
      <xdr:nvCxnSpPr>
        <xdr:cNvPr id="398" name="直線コネクタ 397"/>
        <xdr:cNvCxnSpPr/>
      </xdr:nvCxnSpPr>
      <xdr:spPr>
        <a:xfrm flipV="1">
          <a:off x="10475595" y="12568194"/>
          <a:ext cx="1270" cy="102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170471</xdr:rowOff>
    </xdr:from>
    <xdr:ext cx="599010" cy="259045"/>
    <xdr:sp macro="" textlink="">
      <xdr:nvSpPr>
        <xdr:cNvPr id="401" name="普通建設事業費 （ うち新規整備　）最大値テキスト"/>
        <xdr:cNvSpPr txBox="1"/>
      </xdr:nvSpPr>
      <xdr:spPr>
        <a:xfrm>
          <a:off x="10528300" y="123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52344</xdr:rowOff>
    </xdr:from>
    <xdr:to>
      <xdr:col>55</xdr:col>
      <xdr:colOff>88900</xdr:colOff>
      <xdr:row>73</xdr:row>
      <xdr:rowOff>52344</xdr:rowOff>
    </xdr:to>
    <xdr:cxnSp macro="">
      <xdr:nvCxnSpPr>
        <xdr:cNvPr id="402" name="直線コネクタ 401"/>
        <xdr:cNvCxnSpPr/>
      </xdr:nvCxnSpPr>
      <xdr:spPr>
        <a:xfrm>
          <a:off x="10388600" y="1256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62556</xdr:rowOff>
    </xdr:from>
    <xdr:to>
      <xdr:col>55</xdr:col>
      <xdr:colOff>0</xdr:colOff>
      <xdr:row>78</xdr:row>
      <xdr:rowOff>81476</xdr:rowOff>
    </xdr:to>
    <xdr:cxnSp macro="">
      <xdr:nvCxnSpPr>
        <xdr:cNvPr id="403" name="直線コネクタ 402"/>
        <xdr:cNvCxnSpPr/>
      </xdr:nvCxnSpPr>
      <xdr:spPr>
        <a:xfrm flipV="1">
          <a:off x="9639300" y="13435656"/>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153596</xdr:rowOff>
    </xdr:from>
    <xdr:ext cx="534377" cy="259045"/>
    <xdr:sp macro="" textlink="">
      <xdr:nvSpPr>
        <xdr:cNvPr id="404" name="普通建設事業費 （ うち新規整備　）平均値テキスト"/>
        <xdr:cNvSpPr txBox="1"/>
      </xdr:nvSpPr>
      <xdr:spPr>
        <a:xfrm>
          <a:off x="10528300" y="1318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130719</xdr:rowOff>
    </xdr:from>
    <xdr:to>
      <xdr:col>55</xdr:col>
      <xdr:colOff>50800</xdr:colOff>
      <xdr:row>78</xdr:row>
      <xdr:rowOff>60869</xdr:rowOff>
    </xdr:to>
    <xdr:sp macro="" textlink="">
      <xdr:nvSpPr>
        <xdr:cNvPr id="405" name="フローチャート: 判断 404"/>
        <xdr:cNvSpPr/>
      </xdr:nvSpPr>
      <xdr:spPr>
        <a:xfrm>
          <a:off x="104267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134717</xdr:rowOff>
    </xdr:from>
    <xdr:to>
      <xdr:col>50</xdr:col>
      <xdr:colOff>114300</xdr:colOff>
      <xdr:row>78</xdr:row>
      <xdr:rowOff>81476</xdr:rowOff>
    </xdr:to>
    <xdr:cxnSp macro="">
      <xdr:nvCxnSpPr>
        <xdr:cNvPr id="406" name="直線コネクタ 405"/>
        <xdr:cNvCxnSpPr/>
      </xdr:nvCxnSpPr>
      <xdr:spPr>
        <a:xfrm>
          <a:off x="8750300" y="12136217"/>
          <a:ext cx="889000" cy="13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110038</xdr:rowOff>
    </xdr:from>
    <xdr:to>
      <xdr:col>50</xdr:col>
      <xdr:colOff>165100</xdr:colOff>
      <xdr:row>78</xdr:row>
      <xdr:rowOff>40188</xdr:rowOff>
    </xdr:to>
    <xdr:sp macro="" textlink="">
      <xdr:nvSpPr>
        <xdr:cNvPr id="407" name="フローチャート: 判断 406"/>
        <xdr:cNvSpPr/>
      </xdr:nvSpPr>
      <xdr:spPr>
        <a:xfrm>
          <a:off x="9588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56715</xdr:rowOff>
    </xdr:from>
    <xdr:ext cx="534377" cy="259045"/>
    <xdr:sp macro="" textlink="">
      <xdr:nvSpPr>
        <xdr:cNvPr id="408" name="テキスト ボックス 407"/>
        <xdr:cNvSpPr txBox="1"/>
      </xdr:nvSpPr>
      <xdr:spPr>
        <a:xfrm>
          <a:off x="9372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134717</xdr:rowOff>
    </xdr:from>
    <xdr:to>
      <xdr:col>45</xdr:col>
      <xdr:colOff>177800</xdr:colOff>
      <xdr:row>72</xdr:row>
      <xdr:rowOff>156045</xdr:rowOff>
    </xdr:to>
    <xdr:cxnSp macro="">
      <xdr:nvCxnSpPr>
        <xdr:cNvPr id="409" name="直線コネクタ 408"/>
        <xdr:cNvCxnSpPr/>
      </xdr:nvCxnSpPr>
      <xdr:spPr>
        <a:xfrm flipV="1">
          <a:off x="7861300" y="12136217"/>
          <a:ext cx="889000" cy="36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28535</xdr:rowOff>
    </xdr:from>
    <xdr:to>
      <xdr:col>46</xdr:col>
      <xdr:colOff>38100</xdr:colOff>
      <xdr:row>77</xdr:row>
      <xdr:rowOff>130135</xdr:rowOff>
    </xdr:to>
    <xdr:sp macro="" textlink="">
      <xdr:nvSpPr>
        <xdr:cNvPr id="410" name="フローチャート: 判断 409"/>
        <xdr:cNvSpPr/>
      </xdr:nvSpPr>
      <xdr:spPr>
        <a:xfrm>
          <a:off x="8699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121262</xdr:rowOff>
    </xdr:from>
    <xdr:ext cx="534377" cy="259045"/>
    <xdr:sp macro="" textlink="">
      <xdr:nvSpPr>
        <xdr:cNvPr id="411" name="テキスト ボックス 410"/>
        <xdr:cNvSpPr txBox="1"/>
      </xdr:nvSpPr>
      <xdr:spPr>
        <a:xfrm>
          <a:off x="8483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2" name="フローチャート: 判断 411"/>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31894</xdr:rowOff>
    </xdr:from>
    <xdr:ext cx="534377" cy="259045"/>
    <xdr:sp macro="" textlink="">
      <xdr:nvSpPr>
        <xdr:cNvPr id="413" name="テキスト ボックス 412"/>
        <xdr:cNvSpPr txBox="1"/>
      </xdr:nvSpPr>
      <xdr:spPr>
        <a:xfrm>
          <a:off x="7594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11756</xdr:rowOff>
    </xdr:from>
    <xdr:to>
      <xdr:col>55</xdr:col>
      <xdr:colOff>50800</xdr:colOff>
      <xdr:row>78</xdr:row>
      <xdr:rowOff>113356</xdr:rowOff>
    </xdr:to>
    <xdr:sp macro="" textlink="">
      <xdr:nvSpPr>
        <xdr:cNvPr id="419" name="楕円 418"/>
        <xdr:cNvSpPr/>
      </xdr:nvSpPr>
      <xdr:spPr>
        <a:xfrm>
          <a:off x="10426700" y="133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161633</xdr:rowOff>
    </xdr:from>
    <xdr:ext cx="534377" cy="259045"/>
    <xdr:sp macro="" textlink="">
      <xdr:nvSpPr>
        <xdr:cNvPr id="420" name="普通建設事業費 （ うち新規整備　）該当値テキスト"/>
        <xdr:cNvSpPr txBox="1"/>
      </xdr:nvSpPr>
      <xdr:spPr>
        <a:xfrm>
          <a:off x="10528300" y="133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30676</xdr:rowOff>
    </xdr:from>
    <xdr:to>
      <xdr:col>50</xdr:col>
      <xdr:colOff>165100</xdr:colOff>
      <xdr:row>78</xdr:row>
      <xdr:rowOff>132276</xdr:rowOff>
    </xdr:to>
    <xdr:sp macro="" textlink="">
      <xdr:nvSpPr>
        <xdr:cNvPr id="421" name="楕円 420"/>
        <xdr:cNvSpPr/>
      </xdr:nvSpPr>
      <xdr:spPr>
        <a:xfrm>
          <a:off x="9588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123403</xdr:rowOff>
    </xdr:from>
    <xdr:ext cx="534377" cy="259045"/>
    <xdr:sp macro="" textlink="">
      <xdr:nvSpPr>
        <xdr:cNvPr id="422" name="テキスト ボックス 421"/>
        <xdr:cNvSpPr txBox="1"/>
      </xdr:nvSpPr>
      <xdr:spPr>
        <a:xfrm>
          <a:off x="9372111" y="134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83917</xdr:rowOff>
    </xdr:from>
    <xdr:to>
      <xdr:col>46</xdr:col>
      <xdr:colOff>38100</xdr:colOff>
      <xdr:row>71</xdr:row>
      <xdr:rowOff>14067</xdr:rowOff>
    </xdr:to>
    <xdr:sp macro="" textlink="">
      <xdr:nvSpPr>
        <xdr:cNvPr id="423" name="楕円 422"/>
        <xdr:cNvSpPr/>
      </xdr:nvSpPr>
      <xdr:spPr>
        <a:xfrm>
          <a:off x="8699500" y="120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30594</xdr:rowOff>
    </xdr:from>
    <xdr:ext cx="599010" cy="259045"/>
    <xdr:sp macro="" textlink="">
      <xdr:nvSpPr>
        <xdr:cNvPr id="424" name="テキスト ボックス 423"/>
        <xdr:cNvSpPr txBox="1"/>
      </xdr:nvSpPr>
      <xdr:spPr>
        <a:xfrm>
          <a:off x="8450795" y="118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105245</xdr:rowOff>
    </xdr:from>
    <xdr:to>
      <xdr:col>41</xdr:col>
      <xdr:colOff>101600</xdr:colOff>
      <xdr:row>73</xdr:row>
      <xdr:rowOff>35395</xdr:rowOff>
    </xdr:to>
    <xdr:sp macro="" textlink="">
      <xdr:nvSpPr>
        <xdr:cNvPr id="425" name="楕円 424"/>
        <xdr:cNvSpPr/>
      </xdr:nvSpPr>
      <xdr:spPr>
        <a:xfrm>
          <a:off x="7810500" y="12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51922</xdr:rowOff>
    </xdr:from>
    <xdr:ext cx="599010" cy="259045"/>
    <xdr:sp macro="" textlink="">
      <xdr:nvSpPr>
        <xdr:cNvPr id="426" name="テキスト ボックス 425"/>
        <xdr:cNvSpPr txBox="1"/>
      </xdr:nvSpPr>
      <xdr:spPr>
        <a:xfrm>
          <a:off x="7561795" y="122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0" name="直線コネクタ 449"/>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1"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2" name="直線コネクタ 451"/>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3"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4" name="直線コネクタ 453"/>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118684</xdr:rowOff>
    </xdr:from>
    <xdr:to>
      <xdr:col>55</xdr:col>
      <xdr:colOff>0</xdr:colOff>
      <xdr:row>97</xdr:row>
      <xdr:rowOff>99825</xdr:rowOff>
    </xdr:to>
    <xdr:cxnSp macro="">
      <xdr:nvCxnSpPr>
        <xdr:cNvPr id="455" name="直線コネクタ 454"/>
        <xdr:cNvCxnSpPr/>
      </xdr:nvCxnSpPr>
      <xdr:spPr>
        <a:xfrm>
          <a:off x="9639300" y="16577884"/>
          <a:ext cx="838200" cy="1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6"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7" name="フローチャート: 判断 456"/>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118684</xdr:rowOff>
    </xdr:from>
    <xdr:to>
      <xdr:col>50</xdr:col>
      <xdr:colOff>114300</xdr:colOff>
      <xdr:row>98</xdr:row>
      <xdr:rowOff>56283</xdr:rowOff>
    </xdr:to>
    <xdr:cxnSp macro="">
      <xdr:nvCxnSpPr>
        <xdr:cNvPr id="458" name="直線コネクタ 457"/>
        <xdr:cNvCxnSpPr/>
      </xdr:nvCxnSpPr>
      <xdr:spPr>
        <a:xfrm flipV="1">
          <a:off x="8750300" y="16577884"/>
          <a:ext cx="889000" cy="2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59" name="フローチャート: 判断 458"/>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0" name="テキスト ボックス 459"/>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56283</xdr:rowOff>
    </xdr:from>
    <xdr:to>
      <xdr:col>45</xdr:col>
      <xdr:colOff>177800</xdr:colOff>
      <xdr:row>98</xdr:row>
      <xdr:rowOff>85034</xdr:rowOff>
    </xdr:to>
    <xdr:cxnSp macro="">
      <xdr:nvCxnSpPr>
        <xdr:cNvPr id="461" name="直線コネクタ 460"/>
        <xdr:cNvCxnSpPr/>
      </xdr:nvCxnSpPr>
      <xdr:spPr>
        <a:xfrm flipV="1">
          <a:off x="7861300" y="16858383"/>
          <a:ext cx="889000" cy="2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2" name="フローチャート: 判断 461"/>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3" name="テキスト ボックス 462"/>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4" name="フローチャート: 判断 463"/>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5" name="テキスト ボックス 464"/>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49025</xdr:rowOff>
    </xdr:from>
    <xdr:to>
      <xdr:col>55</xdr:col>
      <xdr:colOff>50800</xdr:colOff>
      <xdr:row>97</xdr:row>
      <xdr:rowOff>150625</xdr:rowOff>
    </xdr:to>
    <xdr:sp macro="" textlink="">
      <xdr:nvSpPr>
        <xdr:cNvPr id="471" name="楕円 470"/>
        <xdr:cNvSpPr/>
      </xdr:nvSpPr>
      <xdr:spPr>
        <a:xfrm>
          <a:off x="104267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27452</xdr:rowOff>
    </xdr:from>
    <xdr:ext cx="534377" cy="259045"/>
    <xdr:sp macro="" textlink="">
      <xdr:nvSpPr>
        <xdr:cNvPr id="472" name="普通建設事業費 （ うち更新整備　）該当値テキスト"/>
        <xdr:cNvSpPr txBox="1"/>
      </xdr:nvSpPr>
      <xdr:spPr>
        <a:xfrm>
          <a:off x="10528300" y="166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67884</xdr:rowOff>
    </xdr:from>
    <xdr:to>
      <xdr:col>50</xdr:col>
      <xdr:colOff>165100</xdr:colOff>
      <xdr:row>96</xdr:row>
      <xdr:rowOff>169484</xdr:rowOff>
    </xdr:to>
    <xdr:sp macro="" textlink="">
      <xdr:nvSpPr>
        <xdr:cNvPr id="473" name="楕円 472"/>
        <xdr:cNvSpPr/>
      </xdr:nvSpPr>
      <xdr:spPr>
        <a:xfrm>
          <a:off x="9588500" y="165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14561</xdr:rowOff>
    </xdr:from>
    <xdr:ext cx="534377" cy="259045"/>
    <xdr:sp macro="" textlink="">
      <xdr:nvSpPr>
        <xdr:cNvPr id="474" name="テキスト ボックス 473"/>
        <xdr:cNvSpPr txBox="1"/>
      </xdr:nvSpPr>
      <xdr:spPr>
        <a:xfrm>
          <a:off x="9372111" y="163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5483</xdr:rowOff>
    </xdr:from>
    <xdr:to>
      <xdr:col>46</xdr:col>
      <xdr:colOff>38100</xdr:colOff>
      <xdr:row>98</xdr:row>
      <xdr:rowOff>107083</xdr:rowOff>
    </xdr:to>
    <xdr:sp macro="" textlink="">
      <xdr:nvSpPr>
        <xdr:cNvPr id="475" name="楕円 474"/>
        <xdr:cNvSpPr/>
      </xdr:nvSpPr>
      <xdr:spPr>
        <a:xfrm>
          <a:off x="8699500" y="16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98210</xdr:rowOff>
    </xdr:from>
    <xdr:ext cx="534377" cy="259045"/>
    <xdr:sp macro="" textlink="">
      <xdr:nvSpPr>
        <xdr:cNvPr id="476" name="テキスト ボックス 475"/>
        <xdr:cNvSpPr txBox="1"/>
      </xdr:nvSpPr>
      <xdr:spPr>
        <a:xfrm>
          <a:off x="8483111" y="169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34234</xdr:rowOff>
    </xdr:from>
    <xdr:to>
      <xdr:col>41</xdr:col>
      <xdr:colOff>101600</xdr:colOff>
      <xdr:row>98</xdr:row>
      <xdr:rowOff>135834</xdr:rowOff>
    </xdr:to>
    <xdr:sp macro="" textlink="">
      <xdr:nvSpPr>
        <xdr:cNvPr id="477" name="楕円 476"/>
        <xdr:cNvSpPr/>
      </xdr:nvSpPr>
      <xdr:spPr>
        <a:xfrm>
          <a:off x="7810500" y="168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126961</xdr:rowOff>
    </xdr:from>
    <xdr:ext cx="534377" cy="259045"/>
    <xdr:sp macro="" textlink="">
      <xdr:nvSpPr>
        <xdr:cNvPr id="478" name="テキスト ボックス 477"/>
        <xdr:cNvSpPr txBox="1"/>
      </xdr:nvSpPr>
      <xdr:spPr>
        <a:xfrm>
          <a:off x="7594111" y="169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2" name="直線コネクタ 501"/>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5"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6" name="直線コネクタ 505"/>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xdr:rowOff>
    </xdr:from>
    <xdr:to>
      <xdr:col>85</xdr:col>
      <xdr:colOff>127000</xdr:colOff>
      <xdr:row>39</xdr:row>
      <xdr:rowOff>43612</xdr:rowOff>
    </xdr:to>
    <xdr:cxnSp macro="">
      <xdr:nvCxnSpPr>
        <xdr:cNvPr id="507" name="直線コネクタ 506"/>
        <xdr:cNvCxnSpPr/>
      </xdr:nvCxnSpPr>
      <xdr:spPr>
        <a:xfrm flipV="1">
          <a:off x="15481300" y="6690995"/>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08"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09" name="フローチャート: 判断 508"/>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38735</xdr:rowOff>
    </xdr:from>
    <xdr:to>
      <xdr:col>81</xdr:col>
      <xdr:colOff>50800</xdr:colOff>
      <xdr:row>39</xdr:row>
      <xdr:rowOff>43612</xdr:rowOff>
    </xdr:to>
    <xdr:cxnSp macro="">
      <xdr:nvCxnSpPr>
        <xdr:cNvPr id="510" name="直線コネクタ 509"/>
        <xdr:cNvCxnSpPr/>
      </xdr:nvCxnSpPr>
      <xdr:spPr>
        <a:xfrm>
          <a:off x="14592300" y="672528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1" name="フローチャート: 判断 510"/>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2" name="テキスト ボックス 511"/>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30976</xdr:rowOff>
    </xdr:from>
    <xdr:to>
      <xdr:col>76</xdr:col>
      <xdr:colOff>114300</xdr:colOff>
      <xdr:row>39</xdr:row>
      <xdr:rowOff>38735</xdr:rowOff>
    </xdr:to>
    <xdr:cxnSp macro="">
      <xdr:nvCxnSpPr>
        <xdr:cNvPr id="513" name="直線コネクタ 512"/>
        <xdr:cNvCxnSpPr/>
      </xdr:nvCxnSpPr>
      <xdr:spPr>
        <a:xfrm>
          <a:off x="13703300" y="6717526"/>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4" name="フローチャート: 判断 513"/>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5" name="テキスト ボックス 514"/>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21399</xdr:rowOff>
    </xdr:from>
    <xdr:to>
      <xdr:col>71</xdr:col>
      <xdr:colOff>177800</xdr:colOff>
      <xdr:row>39</xdr:row>
      <xdr:rowOff>30976</xdr:rowOff>
    </xdr:to>
    <xdr:cxnSp macro="">
      <xdr:nvCxnSpPr>
        <xdr:cNvPr id="516" name="直線コネクタ 515"/>
        <xdr:cNvCxnSpPr/>
      </xdr:nvCxnSpPr>
      <xdr:spPr>
        <a:xfrm>
          <a:off x="12814300" y="6707949"/>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7" name="フローチャート: 判断 516"/>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18" name="テキスト ボックス 517"/>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19" name="フローチャート: 判断 518"/>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0" name="テキスト ボックス 519"/>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125095</xdr:rowOff>
    </xdr:from>
    <xdr:to>
      <xdr:col>85</xdr:col>
      <xdr:colOff>177800</xdr:colOff>
      <xdr:row>39</xdr:row>
      <xdr:rowOff>55245</xdr:rowOff>
    </xdr:to>
    <xdr:sp macro="" textlink="">
      <xdr:nvSpPr>
        <xdr:cNvPr id="526" name="楕円 525"/>
        <xdr:cNvSpPr/>
      </xdr:nvSpPr>
      <xdr:spPr>
        <a:xfrm>
          <a:off x="16268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7"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28" name="楕円 527"/>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29" name="テキスト ボックス 528"/>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159385</xdr:rowOff>
    </xdr:from>
    <xdr:to>
      <xdr:col>76</xdr:col>
      <xdr:colOff>165100</xdr:colOff>
      <xdr:row>39</xdr:row>
      <xdr:rowOff>89535</xdr:rowOff>
    </xdr:to>
    <xdr:sp macro="" textlink="">
      <xdr:nvSpPr>
        <xdr:cNvPr id="530" name="楕円 529"/>
        <xdr:cNvSpPr/>
      </xdr:nvSpPr>
      <xdr:spPr>
        <a:xfrm>
          <a:off x="1454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80662</xdr:rowOff>
    </xdr:from>
    <xdr:ext cx="378565" cy="259045"/>
    <xdr:sp macro="" textlink="">
      <xdr:nvSpPr>
        <xdr:cNvPr id="531" name="テキスト ボックス 530"/>
        <xdr:cNvSpPr txBox="1"/>
      </xdr:nvSpPr>
      <xdr:spPr>
        <a:xfrm>
          <a:off x="14403017" y="676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151626</xdr:rowOff>
    </xdr:from>
    <xdr:to>
      <xdr:col>72</xdr:col>
      <xdr:colOff>38100</xdr:colOff>
      <xdr:row>39</xdr:row>
      <xdr:rowOff>81776</xdr:rowOff>
    </xdr:to>
    <xdr:sp macro="" textlink="">
      <xdr:nvSpPr>
        <xdr:cNvPr id="532" name="楕円 531"/>
        <xdr:cNvSpPr/>
      </xdr:nvSpPr>
      <xdr:spPr>
        <a:xfrm>
          <a:off x="13652500" y="66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72903</xdr:rowOff>
    </xdr:from>
    <xdr:ext cx="469744" cy="259045"/>
    <xdr:sp macro="" textlink="">
      <xdr:nvSpPr>
        <xdr:cNvPr id="533" name="テキスト ボックス 532"/>
        <xdr:cNvSpPr txBox="1"/>
      </xdr:nvSpPr>
      <xdr:spPr>
        <a:xfrm>
          <a:off x="13468428" y="6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142049</xdr:rowOff>
    </xdr:from>
    <xdr:to>
      <xdr:col>67</xdr:col>
      <xdr:colOff>101600</xdr:colOff>
      <xdr:row>39</xdr:row>
      <xdr:rowOff>72199</xdr:rowOff>
    </xdr:to>
    <xdr:sp macro="" textlink="">
      <xdr:nvSpPr>
        <xdr:cNvPr id="534" name="楕円 533"/>
        <xdr:cNvSpPr/>
      </xdr:nvSpPr>
      <xdr:spPr>
        <a:xfrm>
          <a:off x="12763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63326</xdr:rowOff>
    </xdr:from>
    <xdr:ext cx="469744" cy="259045"/>
    <xdr:sp macro="" textlink="">
      <xdr:nvSpPr>
        <xdr:cNvPr id="535" name="テキスト ボックス 534"/>
        <xdr:cNvSpPr txBox="1"/>
      </xdr:nvSpPr>
      <xdr:spPr>
        <a:xfrm>
          <a:off x="12579428" y="67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7" name="テキスト ボックス 54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9" name="テキスト ボックス 54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3" name="テキスト ボックス 55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5" name="テキスト ボックス 55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7" name="テキスト ボックス 55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59" name="直線コネクタ 558"/>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1" name="直線コネクタ 56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2"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3" name="直線コネクタ 562"/>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4" name="直線コネクタ 56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6" name="フローチャート: 判断 56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7" name="直線コネクタ 56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68" name="フローチャート: 判断 567"/>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69" name="テキスト ボックス 568"/>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0" name="直線コネクタ 56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1" name="フローチャート: 判断 57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2" name="テキスト ボックス 571"/>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3" name="直線コネクタ 57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4" name="フローチャート: 判断 573"/>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5" name="テキスト ボックス 574"/>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6" name="フローチャート: 判断 57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7" name="テキスト ボックス 57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3" name="楕円 58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5" name="楕円 58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6" name="テキスト ボックス 58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7" name="楕円 58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8" name="テキスト ボックス 587"/>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9" name="楕円 58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0" name="テキスト ボックス 589"/>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1" name="楕円 59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2" name="テキスト ボックス 59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6" name="直線コネクタ 615"/>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7"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18" name="直線コネクタ 617"/>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19"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0" name="直線コネクタ 619"/>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22360</xdr:rowOff>
    </xdr:from>
    <xdr:to>
      <xdr:col>85</xdr:col>
      <xdr:colOff>127000</xdr:colOff>
      <xdr:row>78</xdr:row>
      <xdr:rowOff>33412</xdr:rowOff>
    </xdr:to>
    <xdr:cxnSp macro="">
      <xdr:nvCxnSpPr>
        <xdr:cNvPr id="621" name="直線コネクタ 620"/>
        <xdr:cNvCxnSpPr/>
      </xdr:nvCxnSpPr>
      <xdr:spPr>
        <a:xfrm flipV="1">
          <a:off x="15481300" y="13395460"/>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2"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3" name="フローチャート: 判断 622"/>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33412</xdr:rowOff>
    </xdr:from>
    <xdr:to>
      <xdr:col>81</xdr:col>
      <xdr:colOff>50800</xdr:colOff>
      <xdr:row>78</xdr:row>
      <xdr:rowOff>43360</xdr:rowOff>
    </xdr:to>
    <xdr:cxnSp macro="">
      <xdr:nvCxnSpPr>
        <xdr:cNvPr id="624" name="直線コネクタ 623"/>
        <xdr:cNvCxnSpPr/>
      </xdr:nvCxnSpPr>
      <xdr:spPr>
        <a:xfrm flipV="1">
          <a:off x="14592300" y="13406512"/>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5" name="フローチャート: 判断 624"/>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6" name="テキスト ボックス 625"/>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40122</xdr:rowOff>
    </xdr:from>
    <xdr:to>
      <xdr:col>76</xdr:col>
      <xdr:colOff>114300</xdr:colOff>
      <xdr:row>78</xdr:row>
      <xdr:rowOff>43360</xdr:rowOff>
    </xdr:to>
    <xdr:cxnSp macro="">
      <xdr:nvCxnSpPr>
        <xdr:cNvPr id="627" name="直線コネクタ 626"/>
        <xdr:cNvCxnSpPr/>
      </xdr:nvCxnSpPr>
      <xdr:spPr>
        <a:xfrm>
          <a:off x="13703300" y="13413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28" name="フローチャート: 判断 627"/>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29" name="テキスト ボックス 628"/>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16889</xdr:rowOff>
    </xdr:from>
    <xdr:to>
      <xdr:col>71</xdr:col>
      <xdr:colOff>177800</xdr:colOff>
      <xdr:row>78</xdr:row>
      <xdr:rowOff>40122</xdr:rowOff>
    </xdr:to>
    <xdr:cxnSp macro="">
      <xdr:nvCxnSpPr>
        <xdr:cNvPr id="630" name="直線コネクタ 629"/>
        <xdr:cNvCxnSpPr/>
      </xdr:nvCxnSpPr>
      <xdr:spPr>
        <a:xfrm>
          <a:off x="12814300" y="13389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1" name="フローチャート: 判断 630"/>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2" name="テキスト ボックス 631"/>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3" name="フローチャート: 判断 632"/>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4" name="テキスト ボックス 633"/>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143010</xdr:rowOff>
    </xdr:from>
    <xdr:to>
      <xdr:col>85</xdr:col>
      <xdr:colOff>177800</xdr:colOff>
      <xdr:row>78</xdr:row>
      <xdr:rowOff>73160</xdr:rowOff>
    </xdr:to>
    <xdr:sp macro="" textlink="">
      <xdr:nvSpPr>
        <xdr:cNvPr id="640" name="楕円 639"/>
        <xdr:cNvSpPr/>
      </xdr:nvSpPr>
      <xdr:spPr>
        <a:xfrm>
          <a:off x="162687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57937</xdr:rowOff>
    </xdr:from>
    <xdr:ext cx="534377" cy="259045"/>
    <xdr:sp macro="" textlink="">
      <xdr:nvSpPr>
        <xdr:cNvPr id="641" name="公債費該当値テキスト"/>
        <xdr:cNvSpPr txBox="1"/>
      </xdr:nvSpPr>
      <xdr:spPr>
        <a:xfrm>
          <a:off x="16370300" y="132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154062</xdr:rowOff>
    </xdr:from>
    <xdr:to>
      <xdr:col>81</xdr:col>
      <xdr:colOff>101600</xdr:colOff>
      <xdr:row>78</xdr:row>
      <xdr:rowOff>84212</xdr:rowOff>
    </xdr:to>
    <xdr:sp macro="" textlink="">
      <xdr:nvSpPr>
        <xdr:cNvPr id="642" name="楕円 641"/>
        <xdr:cNvSpPr/>
      </xdr:nvSpPr>
      <xdr:spPr>
        <a:xfrm>
          <a:off x="15430500" y="133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75339</xdr:rowOff>
    </xdr:from>
    <xdr:ext cx="534377" cy="259045"/>
    <xdr:sp macro="" textlink="">
      <xdr:nvSpPr>
        <xdr:cNvPr id="643" name="テキスト ボックス 642"/>
        <xdr:cNvSpPr txBox="1"/>
      </xdr:nvSpPr>
      <xdr:spPr>
        <a:xfrm>
          <a:off x="15214111" y="134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164010</xdr:rowOff>
    </xdr:from>
    <xdr:to>
      <xdr:col>76</xdr:col>
      <xdr:colOff>165100</xdr:colOff>
      <xdr:row>78</xdr:row>
      <xdr:rowOff>94160</xdr:rowOff>
    </xdr:to>
    <xdr:sp macro="" textlink="">
      <xdr:nvSpPr>
        <xdr:cNvPr id="644" name="楕円 643"/>
        <xdr:cNvSpPr/>
      </xdr:nvSpPr>
      <xdr:spPr>
        <a:xfrm>
          <a:off x="14541500" y="133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85287</xdr:rowOff>
    </xdr:from>
    <xdr:ext cx="534377" cy="259045"/>
    <xdr:sp macro="" textlink="">
      <xdr:nvSpPr>
        <xdr:cNvPr id="645" name="テキスト ボックス 644"/>
        <xdr:cNvSpPr txBox="1"/>
      </xdr:nvSpPr>
      <xdr:spPr>
        <a:xfrm>
          <a:off x="14325111" y="134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160772</xdr:rowOff>
    </xdr:from>
    <xdr:to>
      <xdr:col>72</xdr:col>
      <xdr:colOff>38100</xdr:colOff>
      <xdr:row>78</xdr:row>
      <xdr:rowOff>90922</xdr:rowOff>
    </xdr:to>
    <xdr:sp macro="" textlink="">
      <xdr:nvSpPr>
        <xdr:cNvPr id="646" name="楕円 645"/>
        <xdr:cNvSpPr/>
      </xdr:nvSpPr>
      <xdr:spPr>
        <a:xfrm>
          <a:off x="13652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82049</xdr:rowOff>
    </xdr:from>
    <xdr:ext cx="534377" cy="259045"/>
    <xdr:sp macro="" textlink="">
      <xdr:nvSpPr>
        <xdr:cNvPr id="647" name="テキスト ボックス 646"/>
        <xdr:cNvSpPr txBox="1"/>
      </xdr:nvSpPr>
      <xdr:spPr>
        <a:xfrm>
          <a:off x="13436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137539</xdr:rowOff>
    </xdr:from>
    <xdr:to>
      <xdr:col>67</xdr:col>
      <xdr:colOff>101600</xdr:colOff>
      <xdr:row>78</xdr:row>
      <xdr:rowOff>67689</xdr:rowOff>
    </xdr:to>
    <xdr:sp macro="" textlink="">
      <xdr:nvSpPr>
        <xdr:cNvPr id="648" name="楕円 647"/>
        <xdr:cNvSpPr/>
      </xdr:nvSpPr>
      <xdr:spPr>
        <a:xfrm>
          <a:off x="12763500" y="133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58816</xdr:rowOff>
    </xdr:from>
    <xdr:ext cx="534377" cy="259045"/>
    <xdr:sp macro="" textlink="">
      <xdr:nvSpPr>
        <xdr:cNvPr id="649" name="テキスト ボックス 648"/>
        <xdr:cNvSpPr txBox="1"/>
      </xdr:nvSpPr>
      <xdr:spPr>
        <a:xfrm>
          <a:off x="12547111" y="134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3" name="直線コネクタ 672"/>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4"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5" name="直線コネクタ 674"/>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6"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7" name="直線コネクタ 676"/>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141201</xdr:rowOff>
    </xdr:from>
    <xdr:to>
      <xdr:col>85</xdr:col>
      <xdr:colOff>127000</xdr:colOff>
      <xdr:row>97</xdr:row>
      <xdr:rowOff>78839</xdr:rowOff>
    </xdr:to>
    <xdr:cxnSp macro="">
      <xdr:nvCxnSpPr>
        <xdr:cNvPr id="678" name="直線コネクタ 677"/>
        <xdr:cNvCxnSpPr/>
      </xdr:nvCxnSpPr>
      <xdr:spPr>
        <a:xfrm flipV="1">
          <a:off x="15481300" y="16600401"/>
          <a:ext cx="8382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79"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0" name="フローチャート: 判断 679"/>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131417</xdr:rowOff>
    </xdr:from>
    <xdr:to>
      <xdr:col>81</xdr:col>
      <xdr:colOff>50800</xdr:colOff>
      <xdr:row>97</xdr:row>
      <xdr:rowOff>78839</xdr:rowOff>
    </xdr:to>
    <xdr:cxnSp macro="">
      <xdr:nvCxnSpPr>
        <xdr:cNvPr id="681" name="直線コネクタ 680"/>
        <xdr:cNvCxnSpPr/>
      </xdr:nvCxnSpPr>
      <xdr:spPr>
        <a:xfrm>
          <a:off x="14592300" y="16590617"/>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2" name="フローチャート: 判断 681"/>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3" name="テキスト ボックス 682"/>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131417</xdr:rowOff>
    </xdr:from>
    <xdr:to>
      <xdr:col>76</xdr:col>
      <xdr:colOff>114300</xdr:colOff>
      <xdr:row>98</xdr:row>
      <xdr:rowOff>138328</xdr:rowOff>
    </xdr:to>
    <xdr:cxnSp macro="">
      <xdr:nvCxnSpPr>
        <xdr:cNvPr id="684" name="直線コネクタ 683"/>
        <xdr:cNvCxnSpPr/>
      </xdr:nvCxnSpPr>
      <xdr:spPr>
        <a:xfrm flipV="1">
          <a:off x="13703300" y="16590617"/>
          <a:ext cx="889000" cy="3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5" name="フローチャート: 判断 684"/>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6" name="テキスト ボックス 685"/>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138328</xdr:rowOff>
    </xdr:from>
    <xdr:to>
      <xdr:col>71</xdr:col>
      <xdr:colOff>177800</xdr:colOff>
      <xdr:row>99</xdr:row>
      <xdr:rowOff>6747</xdr:rowOff>
    </xdr:to>
    <xdr:cxnSp macro="">
      <xdr:nvCxnSpPr>
        <xdr:cNvPr id="687" name="直線コネクタ 686"/>
        <xdr:cNvCxnSpPr/>
      </xdr:nvCxnSpPr>
      <xdr:spPr>
        <a:xfrm flipV="1">
          <a:off x="12814300" y="16940428"/>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8" name="フローチャート: 判断 687"/>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9" name="テキスト ボックス 688"/>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0" name="フローチャート: 判断 689"/>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1" name="テキスト ボックス 690"/>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90401</xdr:rowOff>
    </xdr:from>
    <xdr:to>
      <xdr:col>85</xdr:col>
      <xdr:colOff>177800</xdr:colOff>
      <xdr:row>97</xdr:row>
      <xdr:rowOff>20551</xdr:rowOff>
    </xdr:to>
    <xdr:sp macro="" textlink="">
      <xdr:nvSpPr>
        <xdr:cNvPr id="697" name="楕円 696"/>
        <xdr:cNvSpPr/>
      </xdr:nvSpPr>
      <xdr:spPr>
        <a:xfrm>
          <a:off x="16268700" y="165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113278</xdr:rowOff>
    </xdr:from>
    <xdr:ext cx="534377" cy="259045"/>
    <xdr:sp macro="" textlink="">
      <xdr:nvSpPr>
        <xdr:cNvPr id="698" name="積立金該当値テキスト"/>
        <xdr:cNvSpPr txBox="1"/>
      </xdr:nvSpPr>
      <xdr:spPr>
        <a:xfrm>
          <a:off x="16370300" y="164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28039</xdr:rowOff>
    </xdr:from>
    <xdr:to>
      <xdr:col>81</xdr:col>
      <xdr:colOff>101600</xdr:colOff>
      <xdr:row>97</xdr:row>
      <xdr:rowOff>129639</xdr:rowOff>
    </xdr:to>
    <xdr:sp macro="" textlink="">
      <xdr:nvSpPr>
        <xdr:cNvPr id="699" name="楕円 698"/>
        <xdr:cNvSpPr/>
      </xdr:nvSpPr>
      <xdr:spPr>
        <a:xfrm>
          <a:off x="15430500" y="16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146166</xdr:rowOff>
    </xdr:from>
    <xdr:ext cx="534377" cy="259045"/>
    <xdr:sp macro="" textlink="">
      <xdr:nvSpPr>
        <xdr:cNvPr id="700" name="テキスト ボックス 699"/>
        <xdr:cNvSpPr txBox="1"/>
      </xdr:nvSpPr>
      <xdr:spPr>
        <a:xfrm>
          <a:off x="15214111" y="16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80617</xdr:rowOff>
    </xdr:from>
    <xdr:to>
      <xdr:col>76</xdr:col>
      <xdr:colOff>165100</xdr:colOff>
      <xdr:row>97</xdr:row>
      <xdr:rowOff>10767</xdr:rowOff>
    </xdr:to>
    <xdr:sp macro="" textlink="">
      <xdr:nvSpPr>
        <xdr:cNvPr id="701" name="楕円 700"/>
        <xdr:cNvSpPr/>
      </xdr:nvSpPr>
      <xdr:spPr>
        <a:xfrm>
          <a:off x="14541500" y="165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27294</xdr:rowOff>
    </xdr:from>
    <xdr:ext cx="534377" cy="259045"/>
    <xdr:sp macro="" textlink="">
      <xdr:nvSpPr>
        <xdr:cNvPr id="702" name="テキスト ボックス 701"/>
        <xdr:cNvSpPr txBox="1"/>
      </xdr:nvSpPr>
      <xdr:spPr>
        <a:xfrm>
          <a:off x="14325111" y="163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87528</xdr:rowOff>
    </xdr:from>
    <xdr:to>
      <xdr:col>72</xdr:col>
      <xdr:colOff>38100</xdr:colOff>
      <xdr:row>99</xdr:row>
      <xdr:rowOff>17678</xdr:rowOff>
    </xdr:to>
    <xdr:sp macro="" textlink="">
      <xdr:nvSpPr>
        <xdr:cNvPr id="703" name="楕円 702"/>
        <xdr:cNvSpPr/>
      </xdr:nvSpPr>
      <xdr:spPr>
        <a:xfrm>
          <a:off x="13652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8805</xdr:rowOff>
    </xdr:from>
    <xdr:ext cx="534377" cy="259045"/>
    <xdr:sp macro="" textlink="">
      <xdr:nvSpPr>
        <xdr:cNvPr id="704" name="テキスト ボックス 703"/>
        <xdr:cNvSpPr txBox="1"/>
      </xdr:nvSpPr>
      <xdr:spPr>
        <a:xfrm>
          <a:off x="13436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127397</xdr:rowOff>
    </xdr:from>
    <xdr:to>
      <xdr:col>67</xdr:col>
      <xdr:colOff>101600</xdr:colOff>
      <xdr:row>99</xdr:row>
      <xdr:rowOff>57547</xdr:rowOff>
    </xdr:to>
    <xdr:sp macro="" textlink="">
      <xdr:nvSpPr>
        <xdr:cNvPr id="705" name="楕円 704"/>
        <xdr:cNvSpPr/>
      </xdr:nvSpPr>
      <xdr:spPr>
        <a:xfrm>
          <a:off x="12763500" y="169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48674</xdr:rowOff>
    </xdr:from>
    <xdr:ext cx="469744" cy="259045"/>
    <xdr:sp macro="" textlink="">
      <xdr:nvSpPr>
        <xdr:cNvPr id="706" name="テキスト ボックス 705"/>
        <xdr:cNvSpPr txBox="1"/>
      </xdr:nvSpPr>
      <xdr:spPr>
        <a:xfrm>
          <a:off x="12579428" y="170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0" name="直線コネクタ 729"/>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3"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4" name="直線コネクタ 733"/>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6"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7" name="フローチャート: 判断 736"/>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39" name="フローチャート: 判断 738"/>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0" name="テキスト ボックス 739"/>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2" name="フローチャート: 判断 741"/>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3" name="テキスト ボックス 742"/>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5" name="フローチャート: 判断 744"/>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6" name="テキスト ボックス 745"/>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7" name="フローチャート: 判断 746"/>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8" name="テキスト ボックス 747"/>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5" name="直線コネクタ 784"/>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88"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89" name="直線コネクタ 788"/>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147495</xdr:rowOff>
    </xdr:from>
    <xdr:to>
      <xdr:col>116</xdr:col>
      <xdr:colOff>63500</xdr:colOff>
      <xdr:row>55</xdr:row>
      <xdr:rowOff>37195</xdr:rowOff>
    </xdr:to>
    <xdr:cxnSp macro="">
      <xdr:nvCxnSpPr>
        <xdr:cNvPr id="790" name="直線コネクタ 789"/>
        <xdr:cNvCxnSpPr/>
      </xdr:nvCxnSpPr>
      <xdr:spPr>
        <a:xfrm flipV="1">
          <a:off x="21323300" y="9405795"/>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1"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2" name="フローチャート: 判断 791"/>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37195</xdr:rowOff>
    </xdr:from>
    <xdr:to>
      <xdr:col>111</xdr:col>
      <xdr:colOff>177800</xdr:colOff>
      <xdr:row>55</xdr:row>
      <xdr:rowOff>48671</xdr:rowOff>
    </xdr:to>
    <xdr:cxnSp macro="">
      <xdr:nvCxnSpPr>
        <xdr:cNvPr id="793" name="直線コネクタ 792"/>
        <xdr:cNvCxnSpPr/>
      </xdr:nvCxnSpPr>
      <xdr:spPr>
        <a:xfrm flipV="1">
          <a:off x="20434300" y="946694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4" name="フローチャート: 判断 793"/>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5" name="テキスト ボックス 794"/>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48671</xdr:rowOff>
    </xdr:from>
    <xdr:to>
      <xdr:col>107</xdr:col>
      <xdr:colOff>50800</xdr:colOff>
      <xdr:row>55</xdr:row>
      <xdr:rowOff>59507</xdr:rowOff>
    </xdr:to>
    <xdr:cxnSp macro="">
      <xdr:nvCxnSpPr>
        <xdr:cNvPr id="796" name="直線コネクタ 795"/>
        <xdr:cNvCxnSpPr/>
      </xdr:nvCxnSpPr>
      <xdr:spPr>
        <a:xfrm flipV="1">
          <a:off x="19545300" y="9478421"/>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7" name="フローチャート: 判断 796"/>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798" name="テキスト ボックス 797"/>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147724</xdr:rowOff>
    </xdr:from>
    <xdr:to>
      <xdr:col>102</xdr:col>
      <xdr:colOff>114300</xdr:colOff>
      <xdr:row>55</xdr:row>
      <xdr:rowOff>59507</xdr:rowOff>
    </xdr:to>
    <xdr:cxnSp macro="">
      <xdr:nvCxnSpPr>
        <xdr:cNvPr id="799" name="直線コネクタ 798"/>
        <xdr:cNvCxnSpPr/>
      </xdr:nvCxnSpPr>
      <xdr:spPr>
        <a:xfrm>
          <a:off x="18656300" y="9406024"/>
          <a:ext cx="8890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0" name="フローチャート: 判断 799"/>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1" name="テキスト ボックス 800"/>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2" name="フローチャート: 判断 801"/>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3" name="テキスト ボックス 802"/>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96695</xdr:rowOff>
    </xdr:from>
    <xdr:to>
      <xdr:col>116</xdr:col>
      <xdr:colOff>114300</xdr:colOff>
      <xdr:row>55</xdr:row>
      <xdr:rowOff>26845</xdr:rowOff>
    </xdr:to>
    <xdr:sp macro="" textlink="">
      <xdr:nvSpPr>
        <xdr:cNvPr id="809" name="楕円 808"/>
        <xdr:cNvSpPr/>
      </xdr:nvSpPr>
      <xdr:spPr>
        <a:xfrm>
          <a:off x="22110700" y="93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119572</xdr:rowOff>
    </xdr:from>
    <xdr:ext cx="534377" cy="259045"/>
    <xdr:sp macro="" textlink="">
      <xdr:nvSpPr>
        <xdr:cNvPr id="810" name="貸付金該当値テキスト"/>
        <xdr:cNvSpPr txBox="1"/>
      </xdr:nvSpPr>
      <xdr:spPr>
        <a:xfrm>
          <a:off x="22212300" y="92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157845</xdr:rowOff>
    </xdr:from>
    <xdr:to>
      <xdr:col>112</xdr:col>
      <xdr:colOff>38100</xdr:colOff>
      <xdr:row>55</xdr:row>
      <xdr:rowOff>87995</xdr:rowOff>
    </xdr:to>
    <xdr:sp macro="" textlink="">
      <xdr:nvSpPr>
        <xdr:cNvPr id="811" name="楕円 810"/>
        <xdr:cNvSpPr/>
      </xdr:nvSpPr>
      <xdr:spPr>
        <a:xfrm>
          <a:off x="21272500" y="9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104522</xdr:rowOff>
    </xdr:from>
    <xdr:ext cx="534377" cy="259045"/>
    <xdr:sp macro="" textlink="">
      <xdr:nvSpPr>
        <xdr:cNvPr id="812" name="テキスト ボックス 811"/>
        <xdr:cNvSpPr txBox="1"/>
      </xdr:nvSpPr>
      <xdr:spPr>
        <a:xfrm>
          <a:off x="21056111" y="91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169321</xdr:rowOff>
    </xdr:from>
    <xdr:to>
      <xdr:col>107</xdr:col>
      <xdr:colOff>101600</xdr:colOff>
      <xdr:row>55</xdr:row>
      <xdr:rowOff>99471</xdr:rowOff>
    </xdr:to>
    <xdr:sp macro="" textlink="">
      <xdr:nvSpPr>
        <xdr:cNvPr id="813" name="楕円 812"/>
        <xdr:cNvSpPr/>
      </xdr:nvSpPr>
      <xdr:spPr>
        <a:xfrm>
          <a:off x="20383500" y="9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115998</xdr:rowOff>
    </xdr:from>
    <xdr:ext cx="534377" cy="259045"/>
    <xdr:sp macro="" textlink="">
      <xdr:nvSpPr>
        <xdr:cNvPr id="814" name="テキスト ボックス 813"/>
        <xdr:cNvSpPr txBox="1"/>
      </xdr:nvSpPr>
      <xdr:spPr>
        <a:xfrm>
          <a:off x="20167111" y="92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8707</xdr:rowOff>
    </xdr:from>
    <xdr:to>
      <xdr:col>102</xdr:col>
      <xdr:colOff>165100</xdr:colOff>
      <xdr:row>55</xdr:row>
      <xdr:rowOff>110307</xdr:rowOff>
    </xdr:to>
    <xdr:sp macro="" textlink="">
      <xdr:nvSpPr>
        <xdr:cNvPr id="815" name="楕円 814"/>
        <xdr:cNvSpPr/>
      </xdr:nvSpPr>
      <xdr:spPr>
        <a:xfrm>
          <a:off x="19494500" y="94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126834</xdr:rowOff>
    </xdr:from>
    <xdr:ext cx="534377" cy="259045"/>
    <xdr:sp macro="" textlink="">
      <xdr:nvSpPr>
        <xdr:cNvPr id="816" name="テキスト ボックス 815"/>
        <xdr:cNvSpPr txBox="1"/>
      </xdr:nvSpPr>
      <xdr:spPr>
        <a:xfrm>
          <a:off x="19278111" y="92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96924</xdr:rowOff>
    </xdr:from>
    <xdr:to>
      <xdr:col>98</xdr:col>
      <xdr:colOff>38100</xdr:colOff>
      <xdr:row>55</xdr:row>
      <xdr:rowOff>27074</xdr:rowOff>
    </xdr:to>
    <xdr:sp macro="" textlink="">
      <xdr:nvSpPr>
        <xdr:cNvPr id="817" name="楕円 816"/>
        <xdr:cNvSpPr/>
      </xdr:nvSpPr>
      <xdr:spPr>
        <a:xfrm>
          <a:off x="18605500" y="93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43601</xdr:rowOff>
    </xdr:from>
    <xdr:ext cx="534377" cy="259045"/>
    <xdr:sp macro="" textlink="">
      <xdr:nvSpPr>
        <xdr:cNvPr id="818" name="テキスト ボックス 817"/>
        <xdr:cNvSpPr txBox="1"/>
      </xdr:nvSpPr>
      <xdr:spPr>
        <a:xfrm>
          <a:off x="18389111" y="91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5" name="直線コネクタ 844"/>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6"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7" name="直線コネクタ 846"/>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48"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49" name="直線コネクタ 848"/>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55657</xdr:rowOff>
    </xdr:from>
    <xdr:to>
      <xdr:col>116</xdr:col>
      <xdr:colOff>63500</xdr:colOff>
      <xdr:row>73</xdr:row>
      <xdr:rowOff>68850</xdr:rowOff>
    </xdr:to>
    <xdr:cxnSp macro="">
      <xdr:nvCxnSpPr>
        <xdr:cNvPr id="850" name="直線コネクタ 849"/>
        <xdr:cNvCxnSpPr/>
      </xdr:nvCxnSpPr>
      <xdr:spPr>
        <a:xfrm>
          <a:off x="21323300" y="12571507"/>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1"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2" name="フローチャート: 判断 851"/>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55657</xdr:rowOff>
    </xdr:from>
    <xdr:to>
      <xdr:col>111</xdr:col>
      <xdr:colOff>177800</xdr:colOff>
      <xdr:row>73</xdr:row>
      <xdr:rowOff>88445</xdr:rowOff>
    </xdr:to>
    <xdr:cxnSp macro="">
      <xdr:nvCxnSpPr>
        <xdr:cNvPr id="853" name="直線コネクタ 852"/>
        <xdr:cNvCxnSpPr/>
      </xdr:nvCxnSpPr>
      <xdr:spPr>
        <a:xfrm flipV="1">
          <a:off x="20434300" y="12571507"/>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4" name="フローチャート: 判断 853"/>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5" name="テキスト ボックス 854"/>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88445</xdr:rowOff>
    </xdr:from>
    <xdr:to>
      <xdr:col>107</xdr:col>
      <xdr:colOff>50800</xdr:colOff>
      <xdr:row>73</xdr:row>
      <xdr:rowOff>127225</xdr:rowOff>
    </xdr:to>
    <xdr:cxnSp macro="">
      <xdr:nvCxnSpPr>
        <xdr:cNvPr id="856" name="直線コネクタ 855"/>
        <xdr:cNvCxnSpPr/>
      </xdr:nvCxnSpPr>
      <xdr:spPr>
        <a:xfrm flipV="1">
          <a:off x="19545300" y="12604295"/>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7" name="フローチャート: 判断 856"/>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58" name="テキスト ボックス 857"/>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127225</xdr:rowOff>
    </xdr:from>
    <xdr:to>
      <xdr:col>102</xdr:col>
      <xdr:colOff>114300</xdr:colOff>
      <xdr:row>74</xdr:row>
      <xdr:rowOff>303</xdr:rowOff>
    </xdr:to>
    <xdr:cxnSp macro="">
      <xdr:nvCxnSpPr>
        <xdr:cNvPr id="859" name="直線コネクタ 858"/>
        <xdr:cNvCxnSpPr/>
      </xdr:nvCxnSpPr>
      <xdr:spPr>
        <a:xfrm flipV="1">
          <a:off x="18656300" y="12643075"/>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0" name="フローチャート: 判断 859"/>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1" name="テキスト ボックス 860"/>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2" name="フローチャート: 判断 861"/>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3" name="テキスト ボックス 862"/>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18050</xdr:rowOff>
    </xdr:from>
    <xdr:to>
      <xdr:col>116</xdr:col>
      <xdr:colOff>114300</xdr:colOff>
      <xdr:row>73</xdr:row>
      <xdr:rowOff>119650</xdr:rowOff>
    </xdr:to>
    <xdr:sp macro="" textlink="">
      <xdr:nvSpPr>
        <xdr:cNvPr id="869" name="楕円 868"/>
        <xdr:cNvSpPr/>
      </xdr:nvSpPr>
      <xdr:spPr>
        <a:xfrm>
          <a:off x="22110700" y="125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40927</xdr:rowOff>
    </xdr:from>
    <xdr:ext cx="534377" cy="259045"/>
    <xdr:sp macro="" textlink="">
      <xdr:nvSpPr>
        <xdr:cNvPr id="870" name="繰出金該当値テキスト"/>
        <xdr:cNvSpPr txBox="1"/>
      </xdr:nvSpPr>
      <xdr:spPr>
        <a:xfrm>
          <a:off x="22212300" y="123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4857</xdr:rowOff>
    </xdr:from>
    <xdr:to>
      <xdr:col>112</xdr:col>
      <xdr:colOff>38100</xdr:colOff>
      <xdr:row>73</xdr:row>
      <xdr:rowOff>106457</xdr:rowOff>
    </xdr:to>
    <xdr:sp macro="" textlink="">
      <xdr:nvSpPr>
        <xdr:cNvPr id="871" name="楕円 870"/>
        <xdr:cNvSpPr/>
      </xdr:nvSpPr>
      <xdr:spPr>
        <a:xfrm>
          <a:off x="21272500" y="12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122984</xdr:rowOff>
    </xdr:from>
    <xdr:ext cx="534377" cy="259045"/>
    <xdr:sp macro="" textlink="">
      <xdr:nvSpPr>
        <xdr:cNvPr id="872" name="テキスト ボックス 871"/>
        <xdr:cNvSpPr txBox="1"/>
      </xdr:nvSpPr>
      <xdr:spPr>
        <a:xfrm>
          <a:off x="21056111" y="12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37645</xdr:rowOff>
    </xdr:from>
    <xdr:to>
      <xdr:col>107</xdr:col>
      <xdr:colOff>101600</xdr:colOff>
      <xdr:row>73</xdr:row>
      <xdr:rowOff>139245</xdr:rowOff>
    </xdr:to>
    <xdr:sp macro="" textlink="">
      <xdr:nvSpPr>
        <xdr:cNvPr id="873" name="楕円 872"/>
        <xdr:cNvSpPr/>
      </xdr:nvSpPr>
      <xdr:spPr>
        <a:xfrm>
          <a:off x="20383500" y="125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155772</xdr:rowOff>
    </xdr:from>
    <xdr:ext cx="534377" cy="259045"/>
    <xdr:sp macro="" textlink="">
      <xdr:nvSpPr>
        <xdr:cNvPr id="874" name="テキスト ボックス 873"/>
        <xdr:cNvSpPr txBox="1"/>
      </xdr:nvSpPr>
      <xdr:spPr>
        <a:xfrm>
          <a:off x="20167111" y="123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76425</xdr:rowOff>
    </xdr:from>
    <xdr:to>
      <xdr:col>102</xdr:col>
      <xdr:colOff>165100</xdr:colOff>
      <xdr:row>74</xdr:row>
      <xdr:rowOff>6575</xdr:rowOff>
    </xdr:to>
    <xdr:sp macro="" textlink="">
      <xdr:nvSpPr>
        <xdr:cNvPr id="875" name="楕円 874"/>
        <xdr:cNvSpPr/>
      </xdr:nvSpPr>
      <xdr:spPr>
        <a:xfrm>
          <a:off x="19494500" y="125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23102</xdr:rowOff>
    </xdr:from>
    <xdr:ext cx="534377" cy="259045"/>
    <xdr:sp macro="" textlink="">
      <xdr:nvSpPr>
        <xdr:cNvPr id="876" name="テキスト ボックス 875"/>
        <xdr:cNvSpPr txBox="1"/>
      </xdr:nvSpPr>
      <xdr:spPr>
        <a:xfrm>
          <a:off x="19278111" y="123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120953</xdr:rowOff>
    </xdr:from>
    <xdr:to>
      <xdr:col>98</xdr:col>
      <xdr:colOff>38100</xdr:colOff>
      <xdr:row>74</xdr:row>
      <xdr:rowOff>51103</xdr:rowOff>
    </xdr:to>
    <xdr:sp macro="" textlink="">
      <xdr:nvSpPr>
        <xdr:cNvPr id="877" name="楕円 876"/>
        <xdr:cNvSpPr/>
      </xdr:nvSpPr>
      <xdr:spPr>
        <a:xfrm>
          <a:off x="18605500" y="126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67630</xdr:rowOff>
    </xdr:from>
    <xdr:ext cx="534377" cy="259045"/>
    <xdr:sp macro="" textlink="">
      <xdr:nvSpPr>
        <xdr:cNvPr id="878" name="テキスト ボックス 877"/>
        <xdr:cNvSpPr txBox="1"/>
      </xdr:nvSpPr>
      <xdr:spPr>
        <a:xfrm>
          <a:off x="18389111" y="124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2" name="テキスト ボックス 89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4" name="テキスト ボックス 89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6" name="テキスト ボックス 89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8" name="テキスト ボックス 89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2" name="直線コネクタ 901"/>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3"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5"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6" name="直線コネクタ 905"/>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08"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09" name="フローチャート: 判断 908"/>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1" name="フローチャート: 判断 910"/>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2" name="テキスト ボックス 911"/>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4" name="フローチャート: 判断 913"/>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5" name="テキスト ボックス 914"/>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7" name="フローチャート: 判断 916"/>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18" name="テキスト ボックス 917"/>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19" name="フローチャート: 判断 918"/>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0" name="テキスト ボックス 919"/>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7"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9" name="テキスト ボックス 92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1" name="テキスト ボックス 93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3" name="テキスト ボックス 93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千円高くなっている。要因はふるさと納税に要する経費によるもので、前年度との比較では１８千円の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となっているがふるさと納税の寄</a:t>
          </a:r>
          <a:r>
            <a:rPr kumimoji="1" lang="ja-JP" altLang="en-US" sz="1100">
              <a:solidFill>
                <a:schemeClr val="dk1"/>
              </a:solidFill>
              <a:effectLst/>
              <a:latin typeface="+mn-lt"/>
              <a:ea typeface="+mn-ea"/>
              <a:cs typeface="+mn-cs"/>
            </a:rPr>
            <a:t>附</a:t>
          </a:r>
          <a:r>
            <a:rPr kumimoji="1" lang="ja-JP" altLang="ja-JP" sz="1100">
              <a:solidFill>
                <a:schemeClr val="dk1"/>
              </a:solidFill>
              <a:effectLst/>
              <a:latin typeface="+mn-lt"/>
              <a:ea typeface="+mn-ea"/>
              <a:cs typeface="+mn-cs"/>
            </a:rPr>
            <a:t>金の</a:t>
          </a:r>
          <a:r>
            <a:rPr kumimoji="1" lang="ja-JP" altLang="en-US" sz="1100">
              <a:solidFill>
                <a:schemeClr val="dk1"/>
              </a:solidFill>
              <a:effectLst/>
              <a:latin typeface="+mn-lt"/>
              <a:ea typeface="+mn-ea"/>
              <a:cs typeface="+mn-cs"/>
            </a:rPr>
            <a:t>増額に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積立金についても、住民一人当たり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千円高くなっており、前年度との比較では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となっているが、ふるさと納税の寄附金</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en-US" sz="1100">
              <a:solidFill>
                <a:schemeClr val="dk1"/>
              </a:solidFill>
              <a:effectLst/>
              <a:latin typeface="+mn-lt"/>
              <a:ea typeface="+mn-ea"/>
              <a:cs typeface="+mn-cs"/>
            </a:rPr>
            <a:t>維持補修費については、住民一人当たり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千円高くなっており、前年度との比較では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千円の増となっているが、冬期間の降雪量が増加したため、道路除雪に要する経費が増加したことによるものである。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21590</xdr:rowOff>
    </xdr:from>
    <xdr:to>
      <xdr:col>24</xdr:col>
      <xdr:colOff>63500</xdr:colOff>
      <xdr:row>35</xdr:row>
      <xdr:rowOff>40068</xdr:rowOff>
    </xdr:to>
    <xdr:cxnSp macro="">
      <xdr:nvCxnSpPr>
        <xdr:cNvPr id="61" name="直線コネクタ 60"/>
        <xdr:cNvCxnSpPr/>
      </xdr:nvCxnSpPr>
      <xdr:spPr>
        <a:xfrm flipV="1">
          <a:off x="3797300" y="6022340"/>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137985</xdr:rowOff>
    </xdr:from>
    <xdr:to>
      <xdr:col>19</xdr:col>
      <xdr:colOff>177800</xdr:colOff>
      <xdr:row>35</xdr:row>
      <xdr:rowOff>40068</xdr:rowOff>
    </xdr:to>
    <xdr:cxnSp macro="">
      <xdr:nvCxnSpPr>
        <xdr:cNvPr id="64" name="直線コネクタ 63"/>
        <xdr:cNvCxnSpPr/>
      </xdr:nvCxnSpPr>
      <xdr:spPr>
        <a:xfrm>
          <a:off x="2908300" y="5967285"/>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137985</xdr:rowOff>
    </xdr:from>
    <xdr:to>
      <xdr:col>15</xdr:col>
      <xdr:colOff>50800</xdr:colOff>
      <xdr:row>35</xdr:row>
      <xdr:rowOff>28639</xdr:rowOff>
    </xdr:to>
    <xdr:cxnSp macro="">
      <xdr:nvCxnSpPr>
        <xdr:cNvPr id="67" name="直線コネクタ 66"/>
        <xdr:cNvCxnSpPr/>
      </xdr:nvCxnSpPr>
      <xdr:spPr>
        <a:xfrm flipV="1">
          <a:off x="2019300" y="5967285"/>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28639</xdr:rowOff>
    </xdr:from>
    <xdr:to>
      <xdr:col>10</xdr:col>
      <xdr:colOff>114300</xdr:colOff>
      <xdr:row>35</xdr:row>
      <xdr:rowOff>59499</xdr:rowOff>
    </xdr:to>
    <xdr:cxnSp macro="">
      <xdr:nvCxnSpPr>
        <xdr:cNvPr id="70" name="直線コネクタ 69"/>
        <xdr:cNvCxnSpPr/>
      </xdr:nvCxnSpPr>
      <xdr:spPr>
        <a:xfrm flipV="1">
          <a:off x="1130300" y="602938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142240</xdr:rowOff>
    </xdr:from>
    <xdr:to>
      <xdr:col>24</xdr:col>
      <xdr:colOff>114300</xdr:colOff>
      <xdr:row>35</xdr:row>
      <xdr:rowOff>72390</xdr:rowOff>
    </xdr:to>
    <xdr:sp macro="" textlink="">
      <xdr:nvSpPr>
        <xdr:cNvPr id="80" name="楕円 79"/>
        <xdr:cNvSpPr/>
      </xdr:nvSpPr>
      <xdr:spPr>
        <a:xfrm>
          <a:off x="45847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165117</xdr:rowOff>
    </xdr:from>
    <xdr:ext cx="469744" cy="259045"/>
    <xdr:sp macro="" textlink="">
      <xdr:nvSpPr>
        <xdr:cNvPr id="81" name="議会費該当値テキスト"/>
        <xdr:cNvSpPr txBox="1"/>
      </xdr:nvSpPr>
      <xdr:spPr>
        <a:xfrm>
          <a:off x="4686300"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160718</xdr:rowOff>
    </xdr:from>
    <xdr:to>
      <xdr:col>20</xdr:col>
      <xdr:colOff>38100</xdr:colOff>
      <xdr:row>35</xdr:row>
      <xdr:rowOff>90868</xdr:rowOff>
    </xdr:to>
    <xdr:sp macro="" textlink="">
      <xdr:nvSpPr>
        <xdr:cNvPr id="82" name="楕円 81"/>
        <xdr:cNvSpPr/>
      </xdr:nvSpPr>
      <xdr:spPr>
        <a:xfrm>
          <a:off x="37465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107395</xdr:rowOff>
    </xdr:from>
    <xdr:ext cx="469744" cy="259045"/>
    <xdr:sp macro="" textlink="">
      <xdr:nvSpPr>
        <xdr:cNvPr id="83" name="テキスト ボックス 82"/>
        <xdr:cNvSpPr txBox="1"/>
      </xdr:nvSpPr>
      <xdr:spPr>
        <a:xfrm>
          <a:off x="3562428" y="5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87185</xdr:rowOff>
    </xdr:from>
    <xdr:to>
      <xdr:col>15</xdr:col>
      <xdr:colOff>101600</xdr:colOff>
      <xdr:row>35</xdr:row>
      <xdr:rowOff>17335</xdr:rowOff>
    </xdr:to>
    <xdr:sp macro="" textlink="">
      <xdr:nvSpPr>
        <xdr:cNvPr id="84" name="楕円 83"/>
        <xdr:cNvSpPr/>
      </xdr:nvSpPr>
      <xdr:spPr>
        <a:xfrm>
          <a:off x="2857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33862</xdr:rowOff>
    </xdr:from>
    <xdr:ext cx="469744" cy="259045"/>
    <xdr:sp macro="" textlink="">
      <xdr:nvSpPr>
        <xdr:cNvPr id="85" name="テキスト ボックス 84"/>
        <xdr:cNvSpPr txBox="1"/>
      </xdr:nvSpPr>
      <xdr:spPr>
        <a:xfrm>
          <a:off x="2673428"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149289</xdr:rowOff>
    </xdr:from>
    <xdr:to>
      <xdr:col>10</xdr:col>
      <xdr:colOff>165100</xdr:colOff>
      <xdr:row>35</xdr:row>
      <xdr:rowOff>79439</xdr:rowOff>
    </xdr:to>
    <xdr:sp macro="" textlink="">
      <xdr:nvSpPr>
        <xdr:cNvPr id="86" name="楕円 85"/>
        <xdr:cNvSpPr/>
      </xdr:nvSpPr>
      <xdr:spPr>
        <a:xfrm>
          <a:off x="1968500" y="59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95966</xdr:rowOff>
    </xdr:from>
    <xdr:ext cx="469744" cy="259045"/>
    <xdr:sp macro="" textlink="">
      <xdr:nvSpPr>
        <xdr:cNvPr id="87" name="テキスト ボックス 86"/>
        <xdr:cNvSpPr txBox="1"/>
      </xdr:nvSpPr>
      <xdr:spPr>
        <a:xfrm>
          <a:off x="1784428" y="57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8699</xdr:rowOff>
    </xdr:from>
    <xdr:to>
      <xdr:col>6</xdr:col>
      <xdr:colOff>38100</xdr:colOff>
      <xdr:row>35</xdr:row>
      <xdr:rowOff>110299</xdr:rowOff>
    </xdr:to>
    <xdr:sp macro="" textlink="">
      <xdr:nvSpPr>
        <xdr:cNvPr id="88" name="楕円 87"/>
        <xdr:cNvSpPr/>
      </xdr:nvSpPr>
      <xdr:spPr>
        <a:xfrm>
          <a:off x="10795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126826</xdr:rowOff>
    </xdr:from>
    <xdr:ext cx="469744" cy="259045"/>
    <xdr:sp macro="" textlink="">
      <xdr:nvSpPr>
        <xdr:cNvPr id="89" name="テキスト ボックス 88"/>
        <xdr:cNvSpPr txBox="1"/>
      </xdr:nvSpPr>
      <xdr:spPr>
        <a:xfrm>
          <a:off x="895428" y="5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15542</xdr:rowOff>
    </xdr:from>
    <xdr:to>
      <xdr:col>24</xdr:col>
      <xdr:colOff>63500</xdr:colOff>
      <xdr:row>54</xdr:row>
      <xdr:rowOff>134461</xdr:rowOff>
    </xdr:to>
    <xdr:cxnSp macro="">
      <xdr:nvCxnSpPr>
        <xdr:cNvPr id="116" name="直線コネクタ 115"/>
        <xdr:cNvCxnSpPr/>
      </xdr:nvCxnSpPr>
      <xdr:spPr>
        <a:xfrm flipV="1">
          <a:off x="3797300" y="9273842"/>
          <a:ext cx="838200" cy="1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168714</xdr:rowOff>
    </xdr:from>
    <xdr:to>
      <xdr:col>19</xdr:col>
      <xdr:colOff>177800</xdr:colOff>
      <xdr:row>54</xdr:row>
      <xdr:rowOff>134461</xdr:rowOff>
    </xdr:to>
    <xdr:cxnSp macro="">
      <xdr:nvCxnSpPr>
        <xdr:cNvPr id="119" name="直線コネクタ 118"/>
        <xdr:cNvCxnSpPr/>
      </xdr:nvCxnSpPr>
      <xdr:spPr>
        <a:xfrm>
          <a:off x="2908300" y="9255564"/>
          <a:ext cx="889000" cy="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168714</xdr:rowOff>
    </xdr:from>
    <xdr:to>
      <xdr:col>15</xdr:col>
      <xdr:colOff>50800</xdr:colOff>
      <xdr:row>56</xdr:row>
      <xdr:rowOff>9851</xdr:rowOff>
    </xdr:to>
    <xdr:cxnSp macro="">
      <xdr:nvCxnSpPr>
        <xdr:cNvPr id="122" name="直線コネクタ 121"/>
        <xdr:cNvCxnSpPr/>
      </xdr:nvCxnSpPr>
      <xdr:spPr>
        <a:xfrm flipV="1">
          <a:off x="2019300" y="9255564"/>
          <a:ext cx="889000" cy="35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9851</xdr:rowOff>
    </xdr:from>
    <xdr:to>
      <xdr:col>10</xdr:col>
      <xdr:colOff>114300</xdr:colOff>
      <xdr:row>56</xdr:row>
      <xdr:rowOff>111642</xdr:rowOff>
    </xdr:to>
    <xdr:cxnSp macro="">
      <xdr:nvCxnSpPr>
        <xdr:cNvPr id="125" name="直線コネクタ 124"/>
        <xdr:cNvCxnSpPr/>
      </xdr:nvCxnSpPr>
      <xdr:spPr>
        <a:xfrm flipV="1">
          <a:off x="1130300" y="9611051"/>
          <a:ext cx="889000" cy="10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136192</xdr:rowOff>
    </xdr:from>
    <xdr:to>
      <xdr:col>24</xdr:col>
      <xdr:colOff>114300</xdr:colOff>
      <xdr:row>54</xdr:row>
      <xdr:rowOff>66342</xdr:rowOff>
    </xdr:to>
    <xdr:sp macro="" textlink="">
      <xdr:nvSpPr>
        <xdr:cNvPr id="135" name="楕円 134"/>
        <xdr:cNvSpPr/>
      </xdr:nvSpPr>
      <xdr:spPr>
        <a:xfrm>
          <a:off x="4584700" y="92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159069</xdr:rowOff>
    </xdr:from>
    <xdr:ext cx="599010" cy="259045"/>
    <xdr:sp macro="" textlink="">
      <xdr:nvSpPr>
        <xdr:cNvPr id="136" name="総務費該当値テキスト"/>
        <xdr:cNvSpPr txBox="1"/>
      </xdr:nvSpPr>
      <xdr:spPr>
        <a:xfrm>
          <a:off x="4686300" y="907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83661</xdr:rowOff>
    </xdr:from>
    <xdr:to>
      <xdr:col>20</xdr:col>
      <xdr:colOff>38100</xdr:colOff>
      <xdr:row>55</xdr:row>
      <xdr:rowOff>13811</xdr:rowOff>
    </xdr:to>
    <xdr:sp macro="" textlink="">
      <xdr:nvSpPr>
        <xdr:cNvPr id="137" name="楕円 136"/>
        <xdr:cNvSpPr/>
      </xdr:nvSpPr>
      <xdr:spPr>
        <a:xfrm>
          <a:off x="3746500" y="93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30338</xdr:rowOff>
    </xdr:from>
    <xdr:ext cx="599010" cy="259045"/>
    <xdr:sp macro="" textlink="">
      <xdr:nvSpPr>
        <xdr:cNvPr id="138" name="テキスト ボックス 137"/>
        <xdr:cNvSpPr txBox="1"/>
      </xdr:nvSpPr>
      <xdr:spPr>
        <a:xfrm>
          <a:off x="3497795" y="911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117914</xdr:rowOff>
    </xdr:from>
    <xdr:to>
      <xdr:col>15</xdr:col>
      <xdr:colOff>101600</xdr:colOff>
      <xdr:row>54</xdr:row>
      <xdr:rowOff>48064</xdr:rowOff>
    </xdr:to>
    <xdr:sp macro="" textlink="">
      <xdr:nvSpPr>
        <xdr:cNvPr id="139" name="楕円 138"/>
        <xdr:cNvSpPr/>
      </xdr:nvSpPr>
      <xdr:spPr>
        <a:xfrm>
          <a:off x="2857500" y="92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64591</xdr:rowOff>
    </xdr:from>
    <xdr:ext cx="599010" cy="259045"/>
    <xdr:sp macro="" textlink="">
      <xdr:nvSpPr>
        <xdr:cNvPr id="140" name="テキスト ボックス 139"/>
        <xdr:cNvSpPr txBox="1"/>
      </xdr:nvSpPr>
      <xdr:spPr>
        <a:xfrm>
          <a:off x="2608795" y="897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130501</xdr:rowOff>
    </xdr:from>
    <xdr:to>
      <xdr:col>10</xdr:col>
      <xdr:colOff>165100</xdr:colOff>
      <xdr:row>56</xdr:row>
      <xdr:rowOff>60651</xdr:rowOff>
    </xdr:to>
    <xdr:sp macro="" textlink="">
      <xdr:nvSpPr>
        <xdr:cNvPr id="141" name="楕円 140"/>
        <xdr:cNvSpPr/>
      </xdr:nvSpPr>
      <xdr:spPr>
        <a:xfrm>
          <a:off x="1968500" y="95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77178</xdr:rowOff>
    </xdr:from>
    <xdr:ext cx="599010" cy="259045"/>
    <xdr:sp macro="" textlink="">
      <xdr:nvSpPr>
        <xdr:cNvPr id="142" name="テキスト ボックス 141"/>
        <xdr:cNvSpPr txBox="1"/>
      </xdr:nvSpPr>
      <xdr:spPr>
        <a:xfrm>
          <a:off x="1719795" y="933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60842</xdr:rowOff>
    </xdr:from>
    <xdr:to>
      <xdr:col>6</xdr:col>
      <xdr:colOff>38100</xdr:colOff>
      <xdr:row>56</xdr:row>
      <xdr:rowOff>162442</xdr:rowOff>
    </xdr:to>
    <xdr:sp macro="" textlink="">
      <xdr:nvSpPr>
        <xdr:cNvPr id="143" name="楕円 142"/>
        <xdr:cNvSpPr/>
      </xdr:nvSpPr>
      <xdr:spPr>
        <a:xfrm>
          <a:off x="1079500" y="96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153569</xdr:rowOff>
    </xdr:from>
    <xdr:ext cx="534377" cy="259045"/>
    <xdr:sp macro="" textlink="">
      <xdr:nvSpPr>
        <xdr:cNvPr id="144" name="テキスト ボックス 143"/>
        <xdr:cNvSpPr txBox="1"/>
      </xdr:nvSpPr>
      <xdr:spPr>
        <a:xfrm>
          <a:off x="863111" y="97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87038</xdr:rowOff>
    </xdr:from>
    <xdr:to>
      <xdr:col>24</xdr:col>
      <xdr:colOff>63500</xdr:colOff>
      <xdr:row>77</xdr:row>
      <xdr:rowOff>51994</xdr:rowOff>
    </xdr:to>
    <xdr:cxnSp macro="">
      <xdr:nvCxnSpPr>
        <xdr:cNvPr id="174" name="直線コネクタ 173"/>
        <xdr:cNvCxnSpPr/>
      </xdr:nvCxnSpPr>
      <xdr:spPr>
        <a:xfrm flipV="1">
          <a:off x="3797300" y="13117238"/>
          <a:ext cx="8382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51994</xdr:rowOff>
    </xdr:from>
    <xdr:to>
      <xdr:col>19</xdr:col>
      <xdr:colOff>177800</xdr:colOff>
      <xdr:row>77</xdr:row>
      <xdr:rowOff>86108</xdr:rowOff>
    </xdr:to>
    <xdr:cxnSp macro="">
      <xdr:nvCxnSpPr>
        <xdr:cNvPr id="177" name="直線コネクタ 176"/>
        <xdr:cNvCxnSpPr/>
      </xdr:nvCxnSpPr>
      <xdr:spPr>
        <a:xfrm flipV="1">
          <a:off x="2908300" y="13253644"/>
          <a:ext cx="889000" cy="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86108</xdr:rowOff>
    </xdr:from>
    <xdr:to>
      <xdr:col>15</xdr:col>
      <xdr:colOff>50800</xdr:colOff>
      <xdr:row>77</xdr:row>
      <xdr:rowOff>129848</xdr:rowOff>
    </xdr:to>
    <xdr:cxnSp macro="">
      <xdr:nvCxnSpPr>
        <xdr:cNvPr id="180" name="直線コネクタ 179"/>
        <xdr:cNvCxnSpPr/>
      </xdr:nvCxnSpPr>
      <xdr:spPr>
        <a:xfrm flipV="1">
          <a:off x="2019300" y="13287758"/>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129848</xdr:rowOff>
    </xdr:from>
    <xdr:to>
      <xdr:col>10</xdr:col>
      <xdr:colOff>114300</xdr:colOff>
      <xdr:row>78</xdr:row>
      <xdr:rowOff>6914</xdr:rowOff>
    </xdr:to>
    <xdr:cxnSp macro="">
      <xdr:nvCxnSpPr>
        <xdr:cNvPr id="183" name="直線コネクタ 182"/>
        <xdr:cNvCxnSpPr/>
      </xdr:nvCxnSpPr>
      <xdr:spPr>
        <a:xfrm flipV="1">
          <a:off x="1130300" y="13331498"/>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36238</xdr:rowOff>
    </xdr:from>
    <xdr:to>
      <xdr:col>24</xdr:col>
      <xdr:colOff>114300</xdr:colOff>
      <xdr:row>76</xdr:row>
      <xdr:rowOff>137838</xdr:rowOff>
    </xdr:to>
    <xdr:sp macro="" textlink="">
      <xdr:nvSpPr>
        <xdr:cNvPr id="193" name="楕円 192"/>
        <xdr:cNvSpPr/>
      </xdr:nvSpPr>
      <xdr:spPr>
        <a:xfrm>
          <a:off x="4584700" y="130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14665</xdr:rowOff>
    </xdr:from>
    <xdr:ext cx="599010" cy="259045"/>
    <xdr:sp macro="" textlink="">
      <xdr:nvSpPr>
        <xdr:cNvPr id="194" name="民生費該当値テキスト"/>
        <xdr:cNvSpPr txBox="1"/>
      </xdr:nvSpPr>
      <xdr:spPr>
        <a:xfrm>
          <a:off x="4686300" y="1304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xdr:rowOff>
    </xdr:from>
    <xdr:to>
      <xdr:col>20</xdr:col>
      <xdr:colOff>38100</xdr:colOff>
      <xdr:row>77</xdr:row>
      <xdr:rowOff>102794</xdr:rowOff>
    </xdr:to>
    <xdr:sp macro="" textlink="">
      <xdr:nvSpPr>
        <xdr:cNvPr id="195" name="楕円 194"/>
        <xdr:cNvSpPr/>
      </xdr:nvSpPr>
      <xdr:spPr>
        <a:xfrm>
          <a:off x="3746500" y="132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93921</xdr:rowOff>
    </xdr:from>
    <xdr:ext cx="599010" cy="259045"/>
    <xdr:sp macro="" textlink="">
      <xdr:nvSpPr>
        <xdr:cNvPr id="196" name="テキスト ボックス 195"/>
        <xdr:cNvSpPr txBox="1"/>
      </xdr:nvSpPr>
      <xdr:spPr>
        <a:xfrm>
          <a:off x="3497795" y="132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35308</xdr:rowOff>
    </xdr:from>
    <xdr:to>
      <xdr:col>15</xdr:col>
      <xdr:colOff>101600</xdr:colOff>
      <xdr:row>77</xdr:row>
      <xdr:rowOff>136908</xdr:rowOff>
    </xdr:to>
    <xdr:sp macro="" textlink="">
      <xdr:nvSpPr>
        <xdr:cNvPr id="197" name="楕円 196"/>
        <xdr:cNvSpPr/>
      </xdr:nvSpPr>
      <xdr:spPr>
        <a:xfrm>
          <a:off x="2857500" y="132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128035</xdr:rowOff>
    </xdr:from>
    <xdr:ext cx="599010" cy="259045"/>
    <xdr:sp macro="" textlink="">
      <xdr:nvSpPr>
        <xdr:cNvPr id="198" name="テキスト ボックス 197"/>
        <xdr:cNvSpPr txBox="1"/>
      </xdr:nvSpPr>
      <xdr:spPr>
        <a:xfrm>
          <a:off x="2608795" y="133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79048</xdr:rowOff>
    </xdr:from>
    <xdr:to>
      <xdr:col>10</xdr:col>
      <xdr:colOff>165100</xdr:colOff>
      <xdr:row>78</xdr:row>
      <xdr:rowOff>9198</xdr:rowOff>
    </xdr:to>
    <xdr:sp macro="" textlink="">
      <xdr:nvSpPr>
        <xdr:cNvPr id="199" name="楕円 198"/>
        <xdr:cNvSpPr/>
      </xdr:nvSpPr>
      <xdr:spPr>
        <a:xfrm>
          <a:off x="1968500" y="132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xdr:rowOff>
    </xdr:from>
    <xdr:ext cx="599010" cy="259045"/>
    <xdr:sp macro="" textlink="">
      <xdr:nvSpPr>
        <xdr:cNvPr id="200" name="テキスト ボックス 199"/>
        <xdr:cNvSpPr txBox="1"/>
      </xdr:nvSpPr>
      <xdr:spPr>
        <a:xfrm>
          <a:off x="1719795" y="1337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127564</xdr:rowOff>
    </xdr:from>
    <xdr:to>
      <xdr:col>6</xdr:col>
      <xdr:colOff>38100</xdr:colOff>
      <xdr:row>78</xdr:row>
      <xdr:rowOff>57714</xdr:rowOff>
    </xdr:to>
    <xdr:sp macro="" textlink="">
      <xdr:nvSpPr>
        <xdr:cNvPr id="201" name="楕円 200"/>
        <xdr:cNvSpPr/>
      </xdr:nvSpPr>
      <xdr:spPr>
        <a:xfrm>
          <a:off x="1079500" y="133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48841</xdr:rowOff>
    </xdr:from>
    <xdr:ext cx="599010" cy="259045"/>
    <xdr:sp macro="" textlink="">
      <xdr:nvSpPr>
        <xdr:cNvPr id="202" name="テキスト ボックス 201"/>
        <xdr:cNvSpPr txBox="1"/>
      </xdr:nvSpPr>
      <xdr:spPr>
        <a:xfrm>
          <a:off x="830795" y="134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104884</xdr:rowOff>
    </xdr:from>
    <xdr:to>
      <xdr:col>24</xdr:col>
      <xdr:colOff>63500</xdr:colOff>
      <xdr:row>97</xdr:row>
      <xdr:rowOff>111849</xdr:rowOff>
    </xdr:to>
    <xdr:cxnSp macro="">
      <xdr:nvCxnSpPr>
        <xdr:cNvPr id="231" name="直線コネクタ 230"/>
        <xdr:cNvCxnSpPr/>
      </xdr:nvCxnSpPr>
      <xdr:spPr>
        <a:xfrm flipV="1">
          <a:off x="3797300" y="16735534"/>
          <a:ext cx="8382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111849</xdr:rowOff>
    </xdr:from>
    <xdr:to>
      <xdr:col>19</xdr:col>
      <xdr:colOff>177800</xdr:colOff>
      <xdr:row>97</xdr:row>
      <xdr:rowOff>112482</xdr:rowOff>
    </xdr:to>
    <xdr:cxnSp macro="">
      <xdr:nvCxnSpPr>
        <xdr:cNvPr id="234" name="直線コネクタ 233"/>
        <xdr:cNvCxnSpPr/>
      </xdr:nvCxnSpPr>
      <xdr:spPr>
        <a:xfrm flipV="1">
          <a:off x="2908300" y="16742499"/>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96647</xdr:rowOff>
    </xdr:from>
    <xdr:to>
      <xdr:col>15</xdr:col>
      <xdr:colOff>50800</xdr:colOff>
      <xdr:row>97</xdr:row>
      <xdr:rowOff>112482</xdr:rowOff>
    </xdr:to>
    <xdr:cxnSp macro="">
      <xdr:nvCxnSpPr>
        <xdr:cNvPr id="237" name="直線コネクタ 236"/>
        <xdr:cNvCxnSpPr/>
      </xdr:nvCxnSpPr>
      <xdr:spPr>
        <a:xfrm>
          <a:off x="2019300" y="16727297"/>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96647</xdr:rowOff>
    </xdr:from>
    <xdr:to>
      <xdr:col>10</xdr:col>
      <xdr:colOff>114300</xdr:colOff>
      <xdr:row>97</xdr:row>
      <xdr:rowOff>98926</xdr:rowOff>
    </xdr:to>
    <xdr:cxnSp macro="">
      <xdr:nvCxnSpPr>
        <xdr:cNvPr id="240" name="直線コネクタ 239"/>
        <xdr:cNvCxnSpPr/>
      </xdr:nvCxnSpPr>
      <xdr:spPr>
        <a:xfrm flipV="1">
          <a:off x="1130300" y="16727297"/>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54084</xdr:rowOff>
    </xdr:from>
    <xdr:to>
      <xdr:col>24</xdr:col>
      <xdr:colOff>114300</xdr:colOff>
      <xdr:row>97</xdr:row>
      <xdr:rowOff>155684</xdr:rowOff>
    </xdr:to>
    <xdr:sp macro="" textlink="">
      <xdr:nvSpPr>
        <xdr:cNvPr id="250" name="楕円 249"/>
        <xdr:cNvSpPr/>
      </xdr:nvSpPr>
      <xdr:spPr>
        <a:xfrm>
          <a:off x="4584700" y="166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32511</xdr:rowOff>
    </xdr:from>
    <xdr:ext cx="534377" cy="259045"/>
    <xdr:sp macro="" textlink="">
      <xdr:nvSpPr>
        <xdr:cNvPr id="251" name="衛生費該当値テキスト"/>
        <xdr:cNvSpPr txBox="1"/>
      </xdr:nvSpPr>
      <xdr:spPr>
        <a:xfrm>
          <a:off x="4686300" y="166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61049</xdr:rowOff>
    </xdr:from>
    <xdr:to>
      <xdr:col>20</xdr:col>
      <xdr:colOff>38100</xdr:colOff>
      <xdr:row>97</xdr:row>
      <xdr:rowOff>162649</xdr:rowOff>
    </xdr:to>
    <xdr:sp macro="" textlink="">
      <xdr:nvSpPr>
        <xdr:cNvPr id="252" name="楕円 251"/>
        <xdr:cNvSpPr/>
      </xdr:nvSpPr>
      <xdr:spPr>
        <a:xfrm>
          <a:off x="3746500" y="166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153776</xdr:rowOff>
    </xdr:from>
    <xdr:ext cx="534377" cy="259045"/>
    <xdr:sp macro="" textlink="">
      <xdr:nvSpPr>
        <xdr:cNvPr id="253" name="テキスト ボックス 252"/>
        <xdr:cNvSpPr txBox="1"/>
      </xdr:nvSpPr>
      <xdr:spPr>
        <a:xfrm>
          <a:off x="3530111" y="167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61682</xdr:rowOff>
    </xdr:from>
    <xdr:to>
      <xdr:col>15</xdr:col>
      <xdr:colOff>101600</xdr:colOff>
      <xdr:row>97</xdr:row>
      <xdr:rowOff>163282</xdr:rowOff>
    </xdr:to>
    <xdr:sp macro="" textlink="">
      <xdr:nvSpPr>
        <xdr:cNvPr id="254" name="楕円 253"/>
        <xdr:cNvSpPr/>
      </xdr:nvSpPr>
      <xdr:spPr>
        <a:xfrm>
          <a:off x="2857500" y="166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154409</xdr:rowOff>
    </xdr:from>
    <xdr:ext cx="534377" cy="259045"/>
    <xdr:sp macro="" textlink="">
      <xdr:nvSpPr>
        <xdr:cNvPr id="255" name="テキスト ボックス 254"/>
        <xdr:cNvSpPr txBox="1"/>
      </xdr:nvSpPr>
      <xdr:spPr>
        <a:xfrm>
          <a:off x="2641111" y="1678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45847</xdr:rowOff>
    </xdr:from>
    <xdr:to>
      <xdr:col>10</xdr:col>
      <xdr:colOff>165100</xdr:colOff>
      <xdr:row>97</xdr:row>
      <xdr:rowOff>147447</xdr:rowOff>
    </xdr:to>
    <xdr:sp macro="" textlink="">
      <xdr:nvSpPr>
        <xdr:cNvPr id="256" name="楕円 255"/>
        <xdr:cNvSpPr/>
      </xdr:nvSpPr>
      <xdr:spPr>
        <a:xfrm>
          <a:off x="1968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138574</xdr:rowOff>
    </xdr:from>
    <xdr:ext cx="534377" cy="259045"/>
    <xdr:sp macro="" textlink="">
      <xdr:nvSpPr>
        <xdr:cNvPr id="257" name="テキスト ボックス 256"/>
        <xdr:cNvSpPr txBox="1"/>
      </xdr:nvSpPr>
      <xdr:spPr>
        <a:xfrm>
          <a:off x="1752111" y="167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48126</xdr:rowOff>
    </xdr:from>
    <xdr:to>
      <xdr:col>6</xdr:col>
      <xdr:colOff>38100</xdr:colOff>
      <xdr:row>97</xdr:row>
      <xdr:rowOff>149726</xdr:rowOff>
    </xdr:to>
    <xdr:sp macro="" textlink="">
      <xdr:nvSpPr>
        <xdr:cNvPr id="258" name="楕円 257"/>
        <xdr:cNvSpPr/>
      </xdr:nvSpPr>
      <xdr:spPr>
        <a:xfrm>
          <a:off x="1079500" y="166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140853</xdr:rowOff>
    </xdr:from>
    <xdr:ext cx="534377" cy="259045"/>
    <xdr:sp macro="" textlink="">
      <xdr:nvSpPr>
        <xdr:cNvPr id="259" name="テキスト ボックス 258"/>
        <xdr:cNvSpPr txBox="1"/>
      </xdr:nvSpPr>
      <xdr:spPr>
        <a:xfrm>
          <a:off x="863111" y="167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156028</xdr:rowOff>
    </xdr:from>
    <xdr:to>
      <xdr:col>55</xdr:col>
      <xdr:colOff>0</xdr:colOff>
      <xdr:row>37</xdr:row>
      <xdr:rowOff>170724</xdr:rowOff>
    </xdr:to>
    <xdr:cxnSp macro="">
      <xdr:nvCxnSpPr>
        <xdr:cNvPr id="290" name="直線コネクタ 289"/>
        <xdr:cNvCxnSpPr/>
      </xdr:nvCxnSpPr>
      <xdr:spPr>
        <a:xfrm>
          <a:off x="9639300" y="649967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14950</xdr:rowOff>
    </xdr:from>
    <xdr:to>
      <xdr:col>50</xdr:col>
      <xdr:colOff>114300</xdr:colOff>
      <xdr:row>37</xdr:row>
      <xdr:rowOff>156028</xdr:rowOff>
    </xdr:to>
    <xdr:cxnSp macro="">
      <xdr:nvCxnSpPr>
        <xdr:cNvPr id="293" name="直線コネクタ 292"/>
        <xdr:cNvCxnSpPr/>
      </xdr:nvCxnSpPr>
      <xdr:spPr>
        <a:xfrm>
          <a:off x="8750300" y="6358600"/>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78631</xdr:rowOff>
    </xdr:from>
    <xdr:to>
      <xdr:col>45</xdr:col>
      <xdr:colOff>177800</xdr:colOff>
      <xdr:row>37</xdr:row>
      <xdr:rowOff>14950</xdr:rowOff>
    </xdr:to>
    <xdr:cxnSp macro="">
      <xdr:nvCxnSpPr>
        <xdr:cNvPr id="296" name="直線コネクタ 295"/>
        <xdr:cNvCxnSpPr/>
      </xdr:nvCxnSpPr>
      <xdr:spPr>
        <a:xfrm>
          <a:off x="7861300" y="62508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39116</xdr:rowOff>
    </xdr:from>
    <xdr:to>
      <xdr:col>41</xdr:col>
      <xdr:colOff>50800</xdr:colOff>
      <xdr:row>36</xdr:row>
      <xdr:rowOff>78631</xdr:rowOff>
    </xdr:to>
    <xdr:cxnSp macro="">
      <xdr:nvCxnSpPr>
        <xdr:cNvPr id="299" name="直線コネクタ 298"/>
        <xdr:cNvCxnSpPr/>
      </xdr:nvCxnSpPr>
      <xdr:spPr>
        <a:xfrm>
          <a:off x="6972300" y="621131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119924</xdr:rowOff>
    </xdr:from>
    <xdr:to>
      <xdr:col>55</xdr:col>
      <xdr:colOff>50800</xdr:colOff>
      <xdr:row>38</xdr:row>
      <xdr:rowOff>50074</xdr:rowOff>
    </xdr:to>
    <xdr:sp macro="" textlink="">
      <xdr:nvSpPr>
        <xdr:cNvPr id="309" name="楕円 308"/>
        <xdr:cNvSpPr/>
      </xdr:nvSpPr>
      <xdr:spPr>
        <a:xfrm>
          <a:off x="104267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142801</xdr:rowOff>
    </xdr:from>
    <xdr:ext cx="378565" cy="259045"/>
    <xdr:sp macro="" textlink="">
      <xdr:nvSpPr>
        <xdr:cNvPr id="310" name="労働費該当値テキスト"/>
        <xdr:cNvSpPr txBox="1"/>
      </xdr:nvSpPr>
      <xdr:spPr>
        <a:xfrm>
          <a:off x="10528300" y="63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105228</xdr:rowOff>
    </xdr:from>
    <xdr:to>
      <xdr:col>50</xdr:col>
      <xdr:colOff>165100</xdr:colOff>
      <xdr:row>38</xdr:row>
      <xdr:rowOff>35378</xdr:rowOff>
    </xdr:to>
    <xdr:sp macro="" textlink="">
      <xdr:nvSpPr>
        <xdr:cNvPr id="311" name="楕円 310"/>
        <xdr:cNvSpPr/>
      </xdr:nvSpPr>
      <xdr:spPr>
        <a:xfrm>
          <a:off x="9588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51905</xdr:rowOff>
    </xdr:from>
    <xdr:ext cx="378565" cy="259045"/>
    <xdr:sp macro="" textlink="">
      <xdr:nvSpPr>
        <xdr:cNvPr id="312" name="テキスト ボックス 311"/>
        <xdr:cNvSpPr txBox="1"/>
      </xdr:nvSpPr>
      <xdr:spPr>
        <a:xfrm>
          <a:off x="9450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135600</xdr:rowOff>
    </xdr:from>
    <xdr:to>
      <xdr:col>46</xdr:col>
      <xdr:colOff>38100</xdr:colOff>
      <xdr:row>37</xdr:row>
      <xdr:rowOff>65750</xdr:rowOff>
    </xdr:to>
    <xdr:sp macro="" textlink="">
      <xdr:nvSpPr>
        <xdr:cNvPr id="313" name="楕円 312"/>
        <xdr:cNvSpPr/>
      </xdr:nvSpPr>
      <xdr:spPr>
        <a:xfrm>
          <a:off x="8699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82277</xdr:rowOff>
    </xdr:from>
    <xdr:ext cx="469744" cy="259045"/>
    <xdr:sp macro="" textlink="">
      <xdr:nvSpPr>
        <xdr:cNvPr id="314" name="テキスト ボックス 313"/>
        <xdr:cNvSpPr txBox="1"/>
      </xdr:nvSpPr>
      <xdr:spPr>
        <a:xfrm>
          <a:off x="8515428"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27831</xdr:rowOff>
    </xdr:from>
    <xdr:to>
      <xdr:col>41</xdr:col>
      <xdr:colOff>101600</xdr:colOff>
      <xdr:row>36</xdr:row>
      <xdr:rowOff>129431</xdr:rowOff>
    </xdr:to>
    <xdr:sp macro="" textlink="">
      <xdr:nvSpPr>
        <xdr:cNvPr id="315" name="楕円 314"/>
        <xdr:cNvSpPr/>
      </xdr:nvSpPr>
      <xdr:spPr>
        <a:xfrm>
          <a:off x="7810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120558</xdr:rowOff>
    </xdr:from>
    <xdr:ext cx="469744" cy="259045"/>
    <xdr:sp macro="" textlink="">
      <xdr:nvSpPr>
        <xdr:cNvPr id="316" name="テキスト ボックス 315"/>
        <xdr:cNvSpPr txBox="1"/>
      </xdr:nvSpPr>
      <xdr:spPr>
        <a:xfrm>
          <a:off x="7626428"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159766</xdr:rowOff>
    </xdr:from>
    <xdr:to>
      <xdr:col>36</xdr:col>
      <xdr:colOff>165100</xdr:colOff>
      <xdr:row>36</xdr:row>
      <xdr:rowOff>89916</xdr:rowOff>
    </xdr:to>
    <xdr:sp macro="" textlink="">
      <xdr:nvSpPr>
        <xdr:cNvPr id="317" name="楕円 316"/>
        <xdr:cNvSpPr/>
      </xdr:nvSpPr>
      <xdr:spPr>
        <a:xfrm>
          <a:off x="6921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81043</xdr:rowOff>
    </xdr:from>
    <xdr:ext cx="469744" cy="259045"/>
    <xdr:sp macro="" textlink="">
      <xdr:nvSpPr>
        <xdr:cNvPr id="318" name="テキスト ボックス 317"/>
        <xdr:cNvSpPr txBox="1"/>
      </xdr:nvSpPr>
      <xdr:spPr>
        <a:xfrm>
          <a:off x="6737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72241</xdr:rowOff>
    </xdr:from>
    <xdr:to>
      <xdr:col>55</xdr:col>
      <xdr:colOff>0</xdr:colOff>
      <xdr:row>57</xdr:row>
      <xdr:rowOff>129370</xdr:rowOff>
    </xdr:to>
    <xdr:cxnSp macro="">
      <xdr:nvCxnSpPr>
        <xdr:cNvPr id="349" name="直線コネクタ 348"/>
        <xdr:cNvCxnSpPr/>
      </xdr:nvCxnSpPr>
      <xdr:spPr>
        <a:xfrm>
          <a:off x="9639300" y="9844891"/>
          <a:ext cx="838200" cy="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72241</xdr:rowOff>
    </xdr:from>
    <xdr:to>
      <xdr:col>50</xdr:col>
      <xdr:colOff>114300</xdr:colOff>
      <xdr:row>57</xdr:row>
      <xdr:rowOff>135727</xdr:rowOff>
    </xdr:to>
    <xdr:cxnSp macro="">
      <xdr:nvCxnSpPr>
        <xdr:cNvPr id="352" name="直線コネクタ 351"/>
        <xdr:cNvCxnSpPr/>
      </xdr:nvCxnSpPr>
      <xdr:spPr>
        <a:xfrm flipV="1">
          <a:off x="8750300" y="9844891"/>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135727</xdr:rowOff>
    </xdr:from>
    <xdr:to>
      <xdr:col>45</xdr:col>
      <xdr:colOff>177800</xdr:colOff>
      <xdr:row>58</xdr:row>
      <xdr:rowOff>13622</xdr:rowOff>
    </xdr:to>
    <xdr:cxnSp macro="">
      <xdr:nvCxnSpPr>
        <xdr:cNvPr id="355" name="直線コネクタ 354"/>
        <xdr:cNvCxnSpPr/>
      </xdr:nvCxnSpPr>
      <xdr:spPr>
        <a:xfrm flipV="1">
          <a:off x="7861300" y="9908377"/>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13622</xdr:rowOff>
    </xdr:from>
    <xdr:to>
      <xdr:col>41</xdr:col>
      <xdr:colOff>50800</xdr:colOff>
      <xdr:row>58</xdr:row>
      <xdr:rowOff>16321</xdr:rowOff>
    </xdr:to>
    <xdr:cxnSp macro="">
      <xdr:nvCxnSpPr>
        <xdr:cNvPr id="358" name="直線コネクタ 357"/>
        <xdr:cNvCxnSpPr/>
      </xdr:nvCxnSpPr>
      <xdr:spPr>
        <a:xfrm flipV="1">
          <a:off x="6972300" y="995772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78570</xdr:rowOff>
    </xdr:from>
    <xdr:to>
      <xdr:col>55</xdr:col>
      <xdr:colOff>50800</xdr:colOff>
      <xdr:row>58</xdr:row>
      <xdr:rowOff>8720</xdr:rowOff>
    </xdr:to>
    <xdr:sp macro="" textlink="">
      <xdr:nvSpPr>
        <xdr:cNvPr id="368" name="楕円 367"/>
        <xdr:cNvSpPr/>
      </xdr:nvSpPr>
      <xdr:spPr>
        <a:xfrm>
          <a:off x="10426700" y="9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56997</xdr:rowOff>
    </xdr:from>
    <xdr:ext cx="534377" cy="259045"/>
    <xdr:sp macro="" textlink="">
      <xdr:nvSpPr>
        <xdr:cNvPr id="369" name="農林水産業費該当値テキスト"/>
        <xdr:cNvSpPr txBox="1"/>
      </xdr:nvSpPr>
      <xdr:spPr>
        <a:xfrm>
          <a:off x="10528300" y="98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21441</xdr:rowOff>
    </xdr:from>
    <xdr:to>
      <xdr:col>50</xdr:col>
      <xdr:colOff>165100</xdr:colOff>
      <xdr:row>57</xdr:row>
      <xdr:rowOff>123041</xdr:rowOff>
    </xdr:to>
    <xdr:sp macro="" textlink="">
      <xdr:nvSpPr>
        <xdr:cNvPr id="370" name="楕円 369"/>
        <xdr:cNvSpPr/>
      </xdr:nvSpPr>
      <xdr:spPr>
        <a:xfrm>
          <a:off x="9588500" y="97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139568</xdr:rowOff>
    </xdr:from>
    <xdr:ext cx="534377" cy="259045"/>
    <xdr:sp macro="" textlink="">
      <xdr:nvSpPr>
        <xdr:cNvPr id="371" name="テキスト ボックス 370"/>
        <xdr:cNvSpPr txBox="1"/>
      </xdr:nvSpPr>
      <xdr:spPr>
        <a:xfrm>
          <a:off x="9372111" y="95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84927</xdr:rowOff>
    </xdr:from>
    <xdr:to>
      <xdr:col>46</xdr:col>
      <xdr:colOff>38100</xdr:colOff>
      <xdr:row>58</xdr:row>
      <xdr:rowOff>15077</xdr:rowOff>
    </xdr:to>
    <xdr:sp macro="" textlink="">
      <xdr:nvSpPr>
        <xdr:cNvPr id="372" name="楕円 371"/>
        <xdr:cNvSpPr/>
      </xdr:nvSpPr>
      <xdr:spPr>
        <a:xfrm>
          <a:off x="8699500" y="98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6204</xdr:rowOff>
    </xdr:from>
    <xdr:ext cx="534377" cy="259045"/>
    <xdr:sp macro="" textlink="">
      <xdr:nvSpPr>
        <xdr:cNvPr id="373" name="テキスト ボックス 372"/>
        <xdr:cNvSpPr txBox="1"/>
      </xdr:nvSpPr>
      <xdr:spPr>
        <a:xfrm>
          <a:off x="8483111" y="99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134272</xdr:rowOff>
    </xdr:from>
    <xdr:to>
      <xdr:col>41</xdr:col>
      <xdr:colOff>101600</xdr:colOff>
      <xdr:row>58</xdr:row>
      <xdr:rowOff>64422</xdr:rowOff>
    </xdr:to>
    <xdr:sp macro="" textlink="">
      <xdr:nvSpPr>
        <xdr:cNvPr id="374" name="楕円 373"/>
        <xdr:cNvSpPr/>
      </xdr:nvSpPr>
      <xdr:spPr>
        <a:xfrm>
          <a:off x="7810500" y="99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55549</xdr:rowOff>
    </xdr:from>
    <xdr:ext cx="534377" cy="259045"/>
    <xdr:sp macro="" textlink="">
      <xdr:nvSpPr>
        <xdr:cNvPr id="375" name="テキスト ボックス 374"/>
        <xdr:cNvSpPr txBox="1"/>
      </xdr:nvSpPr>
      <xdr:spPr>
        <a:xfrm>
          <a:off x="7594111" y="99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136971</xdr:rowOff>
    </xdr:from>
    <xdr:to>
      <xdr:col>36</xdr:col>
      <xdr:colOff>165100</xdr:colOff>
      <xdr:row>58</xdr:row>
      <xdr:rowOff>67121</xdr:rowOff>
    </xdr:to>
    <xdr:sp macro="" textlink="">
      <xdr:nvSpPr>
        <xdr:cNvPr id="376" name="楕円 375"/>
        <xdr:cNvSpPr/>
      </xdr:nvSpPr>
      <xdr:spPr>
        <a:xfrm>
          <a:off x="6921500" y="990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58248</xdr:rowOff>
    </xdr:from>
    <xdr:ext cx="534377" cy="259045"/>
    <xdr:sp macro="" textlink="">
      <xdr:nvSpPr>
        <xdr:cNvPr id="377" name="テキスト ボックス 376"/>
        <xdr:cNvSpPr txBox="1"/>
      </xdr:nvSpPr>
      <xdr:spPr>
        <a:xfrm>
          <a:off x="6705111" y="100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39787</xdr:rowOff>
    </xdr:from>
    <xdr:to>
      <xdr:col>55</xdr:col>
      <xdr:colOff>0</xdr:colOff>
      <xdr:row>77</xdr:row>
      <xdr:rowOff>70351</xdr:rowOff>
    </xdr:to>
    <xdr:cxnSp macro="">
      <xdr:nvCxnSpPr>
        <xdr:cNvPr id="406" name="直線コネクタ 405"/>
        <xdr:cNvCxnSpPr/>
      </xdr:nvCxnSpPr>
      <xdr:spPr>
        <a:xfrm flipV="1">
          <a:off x="9639300" y="13241437"/>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70351</xdr:rowOff>
    </xdr:from>
    <xdr:to>
      <xdr:col>50</xdr:col>
      <xdr:colOff>114300</xdr:colOff>
      <xdr:row>77</xdr:row>
      <xdr:rowOff>80713</xdr:rowOff>
    </xdr:to>
    <xdr:cxnSp macro="">
      <xdr:nvCxnSpPr>
        <xdr:cNvPr id="409" name="直線コネクタ 408"/>
        <xdr:cNvCxnSpPr/>
      </xdr:nvCxnSpPr>
      <xdr:spPr>
        <a:xfrm flipV="1">
          <a:off x="8750300" y="13272001"/>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80713</xdr:rowOff>
    </xdr:from>
    <xdr:to>
      <xdr:col>45</xdr:col>
      <xdr:colOff>177800</xdr:colOff>
      <xdr:row>77</xdr:row>
      <xdr:rowOff>131584</xdr:rowOff>
    </xdr:to>
    <xdr:cxnSp macro="">
      <xdr:nvCxnSpPr>
        <xdr:cNvPr id="412" name="直線コネクタ 411"/>
        <xdr:cNvCxnSpPr/>
      </xdr:nvCxnSpPr>
      <xdr:spPr>
        <a:xfrm flipV="1">
          <a:off x="7861300" y="13282363"/>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131584</xdr:rowOff>
    </xdr:from>
    <xdr:to>
      <xdr:col>41</xdr:col>
      <xdr:colOff>50800</xdr:colOff>
      <xdr:row>77</xdr:row>
      <xdr:rowOff>133207</xdr:rowOff>
    </xdr:to>
    <xdr:cxnSp macro="">
      <xdr:nvCxnSpPr>
        <xdr:cNvPr id="415" name="直線コネクタ 414"/>
        <xdr:cNvCxnSpPr/>
      </xdr:nvCxnSpPr>
      <xdr:spPr>
        <a:xfrm flipV="1">
          <a:off x="6972300" y="1333323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160437</xdr:rowOff>
    </xdr:from>
    <xdr:to>
      <xdr:col>55</xdr:col>
      <xdr:colOff>50800</xdr:colOff>
      <xdr:row>77</xdr:row>
      <xdr:rowOff>90587</xdr:rowOff>
    </xdr:to>
    <xdr:sp macro="" textlink="">
      <xdr:nvSpPr>
        <xdr:cNvPr id="425" name="楕円 424"/>
        <xdr:cNvSpPr/>
      </xdr:nvSpPr>
      <xdr:spPr>
        <a:xfrm>
          <a:off x="10426700" y="131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11864</xdr:rowOff>
    </xdr:from>
    <xdr:ext cx="534377" cy="259045"/>
    <xdr:sp macro="" textlink="">
      <xdr:nvSpPr>
        <xdr:cNvPr id="426" name="商工費該当値テキスト"/>
        <xdr:cNvSpPr txBox="1"/>
      </xdr:nvSpPr>
      <xdr:spPr>
        <a:xfrm>
          <a:off x="10528300" y="130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19551</xdr:rowOff>
    </xdr:from>
    <xdr:to>
      <xdr:col>50</xdr:col>
      <xdr:colOff>165100</xdr:colOff>
      <xdr:row>77</xdr:row>
      <xdr:rowOff>121151</xdr:rowOff>
    </xdr:to>
    <xdr:sp macro="" textlink="">
      <xdr:nvSpPr>
        <xdr:cNvPr id="427" name="楕円 426"/>
        <xdr:cNvSpPr/>
      </xdr:nvSpPr>
      <xdr:spPr>
        <a:xfrm>
          <a:off x="9588500" y="132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137678</xdr:rowOff>
    </xdr:from>
    <xdr:ext cx="534377" cy="259045"/>
    <xdr:sp macro="" textlink="">
      <xdr:nvSpPr>
        <xdr:cNvPr id="428" name="テキスト ボックス 427"/>
        <xdr:cNvSpPr txBox="1"/>
      </xdr:nvSpPr>
      <xdr:spPr>
        <a:xfrm>
          <a:off x="9372111" y="129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29913</xdr:rowOff>
    </xdr:from>
    <xdr:to>
      <xdr:col>46</xdr:col>
      <xdr:colOff>38100</xdr:colOff>
      <xdr:row>77</xdr:row>
      <xdr:rowOff>131513</xdr:rowOff>
    </xdr:to>
    <xdr:sp macro="" textlink="">
      <xdr:nvSpPr>
        <xdr:cNvPr id="429" name="楕円 428"/>
        <xdr:cNvSpPr/>
      </xdr:nvSpPr>
      <xdr:spPr>
        <a:xfrm>
          <a:off x="8699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148040</xdr:rowOff>
    </xdr:from>
    <xdr:ext cx="534377" cy="259045"/>
    <xdr:sp macro="" textlink="">
      <xdr:nvSpPr>
        <xdr:cNvPr id="430" name="テキスト ボックス 429"/>
        <xdr:cNvSpPr txBox="1"/>
      </xdr:nvSpPr>
      <xdr:spPr>
        <a:xfrm>
          <a:off x="8483111" y="130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80784</xdr:rowOff>
    </xdr:from>
    <xdr:to>
      <xdr:col>41</xdr:col>
      <xdr:colOff>101600</xdr:colOff>
      <xdr:row>78</xdr:row>
      <xdr:rowOff>10934</xdr:rowOff>
    </xdr:to>
    <xdr:sp macro="" textlink="">
      <xdr:nvSpPr>
        <xdr:cNvPr id="431" name="楕円 430"/>
        <xdr:cNvSpPr/>
      </xdr:nvSpPr>
      <xdr:spPr>
        <a:xfrm>
          <a:off x="78105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27461</xdr:rowOff>
    </xdr:from>
    <xdr:ext cx="534377" cy="259045"/>
    <xdr:sp macro="" textlink="">
      <xdr:nvSpPr>
        <xdr:cNvPr id="432" name="テキスト ボックス 431"/>
        <xdr:cNvSpPr txBox="1"/>
      </xdr:nvSpPr>
      <xdr:spPr>
        <a:xfrm>
          <a:off x="7594111" y="130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82407</xdr:rowOff>
    </xdr:from>
    <xdr:to>
      <xdr:col>36</xdr:col>
      <xdr:colOff>165100</xdr:colOff>
      <xdr:row>78</xdr:row>
      <xdr:rowOff>12557</xdr:rowOff>
    </xdr:to>
    <xdr:sp macro="" textlink="">
      <xdr:nvSpPr>
        <xdr:cNvPr id="433" name="楕円 432"/>
        <xdr:cNvSpPr/>
      </xdr:nvSpPr>
      <xdr:spPr>
        <a:xfrm>
          <a:off x="69215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29084</xdr:rowOff>
    </xdr:from>
    <xdr:ext cx="534377" cy="259045"/>
    <xdr:sp macro="" textlink="">
      <xdr:nvSpPr>
        <xdr:cNvPr id="434" name="テキスト ボックス 433"/>
        <xdr:cNvSpPr txBox="1"/>
      </xdr:nvSpPr>
      <xdr:spPr>
        <a:xfrm>
          <a:off x="6705111" y="130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54066</xdr:rowOff>
    </xdr:from>
    <xdr:to>
      <xdr:col>54</xdr:col>
      <xdr:colOff>189865</xdr:colOff>
      <xdr:row>98</xdr:row>
      <xdr:rowOff>87854</xdr:rowOff>
    </xdr:to>
    <xdr:cxnSp macro="">
      <xdr:nvCxnSpPr>
        <xdr:cNvPr id="456" name="直線コネクタ 455"/>
        <xdr:cNvCxnSpPr/>
      </xdr:nvCxnSpPr>
      <xdr:spPr>
        <a:xfrm flipV="1">
          <a:off x="10475595" y="16170366"/>
          <a:ext cx="1270" cy="719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91681</xdr:rowOff>
    </xdr:from>
    <xdr:ext cx="534377" cy="259045"/>
    <xdr:sp macro="" textlink="">
      <xdr:nvSpPr>
        <xdr:cNvPr id="457" name="土木費最小値テキスト"/>
        <xdr:cNvSpPr txBox="1"/>
      </xdr:nvSpPr>
      <xdr:spPr>
        <a:xfrm>
          <a:off x="10528300" y="168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87854</xdr:rowOff>
    </xdr:from>
    <xdr:to>
      <xdr:col>55</xdr:col>
      <xdr:colOff>88900</xdr:colOff>
      <xdr:row>98</xdr:row>
      <xdr:rowOff>87854</xdr:rowOff>
    </xdr:to>
    <xdr:cxnSp macro="">
      <xdr:nvCxnSpPr>
        <xdr:cNvPr id="458" name="直線コネクタ 457"/>
        <xdr:cNvCxnSpPr/>
      </xdr:nvCxnSpPr>
      <xdr:spPr>
        <a:xfrm>
          <a:off x="10388600" y="1688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743</xdr:rowOff>
    </xdr:from>
    <xdr:ext cx="599010" cy="259045"/>
    <xdr:sp macro="" textlink="">
      <xdr:nvSpPr>
        <xdr:cNvPr id="459" name="土木費最大値テキスト"/>
        <xdr:cNvSpPr txBox="1"/>
      </xdr:nvSpPr>
      <xdr:spPr>
        <a:xfrm>
          <a:off x="10528300" y="159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54066</xdr:rowOff>
    </xdr:from>
    <xdr:to>
      <xdr:col>55</xdr:col>
      <xdr:colOff>88900</xdr:colOff>
      <xdr:row>94</xdr:row>
      <xdr:rowOff>54066</xdr:rowOff>
    </xdr:to>
    <xdr:cxnSp macro="">
      <xdr:nvCxnSpPr>
        <xdr:cNvPr id="460" name="直線コネクタ 459"/>
        <xdr:cNvCxnSpPr/>
      </xdr:nvCxnSpPr>
      <xdr:spPr>
        <a:xfrm>
          <a:off x="10388600" y="1617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155423</xdr:rowOff>
    </xdr:from>
    <xdr:to>
      <xdr:col>55</xdr:col>
      <xdr:colOff>0</xdr:colOff>
      <xdr:row>95</xdr:row>
      <xdr:rowOff>160438</xdr:rowOff>
    </xdr:to>
    <xdr:cxnSp macro="">
      <xdr:nvCxnSpPr>
        <xdr:cNvPr id="461" name="直線コネクタ 460"/>
        <xdr:cNvCxnSpPr/>
      </xdr:nvCxnSpPr>
      <xdr:spPr>
        <a:xfrm flipV="1">
          <a:off x="9639300" y="16443173"/>
          <a:ext cx="8382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154877</xdr:rowOff>
    </xdr:from>
    <xdr:ext cx="534377" cy="259045"/>
    <xdr:sp macro="" textlink="">
      <xdr:nvSpPr>
        <xdr:cNvPr id="462" name="土木費平均値テキスト"/>
        <xdr:cNvSpPr txBox="1"/>
      </xdr:nvSpPr>
      <xdr:spPr>
        <a:xfrm>
          <a:off x="10528300" y="16614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5000</xdr:rowOff>
    </xdr:from>
    <xdr:to>
      <xdr:col>55</xdr:col>
      <xdr:colOff>50800</xdr:colOff>
      <xdr:row>97</xdr:row>
      <xdr:rowOff>106600</xdr:rowOff>
    </xdr:to>
    <xdr:sp macro="" textlink="">
      <xdr:nvSpPr>
        <xdr:cNvPr id="463" name="フローチャート: 判断 462"/>
        <xdr:cNvSpPr/>
      </xdr:nvSpPr>
      <xdr:spPr>
        <a:xfrm>
          <a:off x="104267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73557</xdr:rowOff>
    </xdr:from>
    <xdr:to>
      <xdr:col>50</xdr:col>
      <xdr:colOff>114300</xdr:colOff>
      <xdr:row>95</xdr:row>
      <xdr:rowOff>160438</xdr:rowOff>
    </xdr:to>
    <xdr:cxnSp macro="">
      <xdr:nvCxnSpPr>
        <xdr:cNvPr id="464" name="直線コネクタ 463"/>
        <xdr:cNvCxnSpPr/>
      </xdr:nvCxnSpPr>
      <xdr:spPr>
        <a:xfrm>
          <a:off x="8750300" y="15846957"/>
          <a:ext cx="889000" cy="6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15478</xdr:rowOff>
    </xdr:from>
    <xdr:to>
      <xdr:col>50</xdr:col>
      <xdr:colOff>165100</xdr:colOff>
      <xdr:row>97</xdr:row>
      <xdr:rowOff>117078</xdr:rowOff>
    </xdr:to>
    <xdr:sp macro="" textlink="">
      <xdr:nvSpPr>
        <xdr:cNvPr id="465" name="フローチャート: 判断 464"/>
        <xdr:cNvSpPr/>
      </xdr:nvSpPr>
      <xdr:spPr>
        <a:xfrm>
          <a:off x="9588500" y="166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108205</xdr:rowOff>
    </xdr:from>
    <xdr:ext cx="534377" cy="259045"/>
    <xdr:sp macro="" textlink="">
      <xdr:nvSpPr>
        <xdr:cNvPr id="466" name="テキスト ボックス 465"/>
        <xdr:cNvSpPr txBox="1"/>
      </xdr:nvSpPr>
      <xdr:spPr>
        <a:xfrm>
          <a:off x="9372111" y="167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73557</xdr:rowOff>
    </xdr:from>
    <xdr:to>
      <xdr:col>45</xdr:col>
      <xdr:colOff>177800</xdr:colOff>
      <xdr:row>92</xdr:row>
      <xdr:rowOff>123620</xdr:rowOff>
    </xdr:to>
    <xdr:cxnSp macro="">
      <xdr:nvCxnSpPr>
        <xdr:cNvPr id="467" name="直線コネクタ 466"/>
        <xdr:cNvCxnSpPr/>
      </xdr:nvCxnSpPr>
      <xdr:spPr>
        <a:xfrm flipV="1">
          <a:off x="7861300" y="1584695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22839</xdr:rowOff>
    </xdr:from>
    <xdr:to>
      <xdr:col>46</xdr:col>
      <xdr:colOff>38100</xdr:colOff>
      <xdr:row>97</xdr:row>
      <xdr:rowOff>124439</xdr:rowOff>
    </xdr:to>
    <xdr:sp macro="" textlink="">
      <xdr:nvSpPr>
        <xdr:cNvPr id="468" name="フローチャート: 判断 467"/>
        <xdr:cNvSpPr/>
      </xdr:nvSpPr>
      <xdr:spPr>
        <a:xfrm>
          <a:off x="8699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115566</xdr:rowOff>
    </xdr:from>
    <xdr:ext cx="534377" cy="259045"/>
    <xdr:sp macro="" textlink="">
      <xdr:nvSpPr>
        <xdr:cNvPr id="469" name="テキスト ボックス 468"/>
        <xdr:cNvSpPr txBox="1"/>
      </xdr:nvSpPr>
      <xdr:spPr>
        <a:xfrm>
          <a:off x="8483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123620</xdr:rowOff>
    </xdr:from>
    <xdr:to>
      <xdr:col>41</xdr:col>
      <xdr:colOff>50800</xdr:colOff>
      <xdr:row>93</xdr:row>
      <xdr:rowOff>77955</xdr:rowOff>
    </xdr:to>
    <xdr:cxnSp macro="">
      <xdr:nvCxnSpPr>
        <xdr:cNvPr id="470" name="直線コネクタ 469"/>
        <xdr:cNvCxnSpPr/>
      </xdr:nvCxnSpPr>
      <xdr:spPr>
        <a:xfrm flipV="1">
          <a:off x="6972300" y="15897020"/>
          <a:ext cx="889000" cy="12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106553</xdr:rowOff>
    </xdr:from>
    <xdr:to>
      <xdr:col>41</xdr:col>
      <xdr:colOff>101600</xdr:colOff>
      <xdr:row>97</xdr:row>
      <xdr:rowOff>36703</xdr:rowOff>
    </xdr:to>
    <xdr:sp macro="" textlink="">
      <xdr:nvSpPr>
        <xdr:cNvPr id="471" name="フローチャート: 判断 470"/>
        <xdr:cNvSpPr/>
      </xdr:nvSpPr>
      <xdr:spPr>
        <a:xfrm>
          <a:off x="7810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27830</xdr:rowOff>
    </xdr:from>
    <xdr:ext cx="534377" cy="259045"/>
    <xdr:sp macro="" textlink="">
      <xdr:nvSpPr>
        <xdr:cNvPr id="472" name="テキスト ボックス 471"/>
        <xdr:cNvSpPr txBox="1"/>
      </xdr:nvSpPr>
      <xdr:spPr>
        <a:xfrm>
          <a:off x="7594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154924</xdr:rowOff>
    </xdr:from>
    <xdr:to>
      <xdr:col>36</xdr:col>
      <xdr:colOff>165100</xdr:colOff>
      <xdr:row>97</xdr:row>
      <xdr:rowOff>85074</xdr:rowOff>
    </xdr:to>
    <xdr:sp macro="" textlink="">
      <xdr:nvSpPr>
        <xdr:cNvPr id="473" name="フローチャート: 判断 472"/>
        <xdr:cNvSpPr/>
      </xdr:nvSpPr>
      <xdr:spPr>
        <a:xfrm>
          <a:off x="6921500" y="166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76201</xdr:rowOff>
    </xdr:from>
    <xdr:ext cx="534377" cy="259045"/>
    <xdr:sp macro="" textlink="">
      <xdr:nvSpPr>
        <xdr:cNvPr id="474" name="テキスト ボックス 473"/>
        <xdr:cNvSpPr txBox="1"/>
      </xdr:nvSpPr>
      <xdr:spPr>
        <a:xfrm>
          <a:off x="6705111" y="167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104623</xdr:rowOff>
    </xdr:from>
    <xdr:to>
      <xdr:col>55</xdr:col>
      <xdr:colOff>50800</xdr:colOff>
      <xdr:row>96</xdr:row>
      <xdr:rowOff>34773</xdr:rowOff>
    </xdr:to>
    <xdr:sp macro="" textlink="">
      <xdr:nvSpPr>
        <xdr:cNvPr id="480" name="楕円 479"/>
        <xdr:cNvSpPr/>
      </xdr:nvSpPr>
      <xdr:spPr>
        <a:xfrm>
          <a:off x="104267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127500</xdr:rowOff>
    </xdr:from>
    <xdr:ext cx="599010" cy="259045"/>
    <xdr:sp macro="" textlink="">
      <xdr:nvSpPr>
        <xdr:cNvPr id="481" name="土木費該当値テキスト"/>
        <xdr:cNvSpPr txBox="1"/>
      </xdr:nvSpPr>
      <xdr:spPr>
        <a:xfrm>
          <a:off x="10528300" y="1624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109638</xdr:rowOff>
    </xdr:from>
    <xdr:to>
      <xdr:col>50</xdr:col>
      <xdr:colOff>165100</xdr:colOff>
      <xdr:row>96</xdr:row>
      <xdr:rowOff>39788</xdr:rowOff>
    </xdr:to>
    <xdr:sp macro="" textlink="">
      <xdr:nvSpPr>
        <xdr:cNvPr id="482" name="楕円 481"/>
        <xdr:cNvSpPr/>
      </xdr:nvSpPr>
      <xdr:spPr>
        <a:xfrm>
          <a:off x="95885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56315</xdr:rowOff>
    </xdr:from>
    <xdr:ext cx="599010" cy="259045"/>
    <xdr:sp macro="" textlink="">
      <xdr:nvSpPr>
        <xdr:cNvPr id="483" name="テキスト ボックス 482"/>
        <xdr:cNvSpPr txBox="1"/>
      </xdr:nvSpPr>
      <xdr:spPr>
        <a:xfrm>
          <a:off x="9339795" y="1617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22757</xdr:rowOff>
    </xdr:from>
    <xdr:to>
      <xdr:col>46</xdr:col>
      <xdr:colOff>38100</xdr:colOff>
      <xdr:row>92</xdr:row>
      <xdr:rowOff>124357</xdr:rowOff>
    </xdr:to>
    <xdr:sp macro="" textlink="">
      <xdr:nvSpPr>
        <xdr:cNvPr id="484" name="楕円 483"/>
        <xdr:cNvSpPr/>
      </xdr:nvSpPr>
      <xdr:spPr>
        <a:xfrm>
          <a:off x="8699500" y="15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140884</xdr:rowOff>
    </xdr:from>
    <xdr:ext cx="599010" cy="259045"/>
    <xdr:sp macro="" textlink="">
      <xdr:nvSpPr>
        <xdr:cNvPr id="485" name="テキスト ボックス 484"/>
        <xdr:cNvSpPr txBox="1"/>
      </xdr:nvSpPr>
      <xdr:spPr>
        <a:xfrm>
          <a:off x="8450795" y="15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72820</xdr:rowOff>
    </xdr:from>
    <xdr:to>
      <xdr:col>41</xdr:col>
      <xdr:colOff>101600</xdr:colOff>
      <xdr:row>93</xdr:row>
      <xdr:rowOff>2970</xdr:rowOff>
    </xdr:to>
    <xdr:sp macro="" textlink="">
      <xdr:nvSpPr>
        <xdr:cNvPr id="486" name="楕円 485"/>
        <xdr:cNvSpPr/>
      </xdr:nvSpPr>
      <xdr:spPr>
        <a:xfrm>
          <a:off x="7810500" y="158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19497</xdr:rowOff>
    </xdr:from>
    <xdr:ext cx="599010" cy="259045"/>
    <xdr:sp macro="" textlink="">
      <xdr:nvSpPr>
        <xdr:cNvPr id="487" name="テキスト ボックス 486"/>
        <xdr:cNvSpPr txBox="1"/>
      </xdr:nvSpPr>
      <xdr:spPr>
        <a:xfrm>
          <a:off x="7561795" y="156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27155</xdr:rowOff>
    </xdr:from>
    <xdr:to>
      <xdr:col>36</xdr:col>
      <xdr:colOff>165100</xdr:colOff>
      <xdr:row>93</xdr:row>
      <xdr:rowOff>128755</xdr:rowOff>
    </xdr:to>
    <xdr:sp macro="" textlink="">
      <xdr:nvSpPr>
        <xdr:cNvPr id="488" name="楕円 487"/>
        <xdr:cNvSpPr/>
      </xdr:nvSpPr>
      <xdr:spPr>
        <a:xfrm>
          <a:off x="6921500" y="159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145282</xdr:rowOff>
    </xdr:from>
    <xdr:ext cx="599010" cy="259045"/>
    <xdr:sp macro="" textlink="">
      <xdr:nvSpPr>
        <xdr:cNvPr id="489" name="テキスト ボックス 488"/>
        <xdr:cNvSpPr txBox="1"/>
      </xdr:nvSpPr>
      <xdr:spPr>
        <a:xfrm>
          <a:off x="6672795" y="1574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5" name="直線コネクタ 514"/>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6"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7" name="直線コネクタ 516"/>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8"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9" name="直線コネクタ 518"/>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64099</xdr:rowOff>
    </xdr:from>
    <xdr:to>
      <xdr:col>85</xdr:col>
      <xdr:colOff>127000</xdr:colOff>
      <xdr:row>37</xdr:row>
      <xdr:rowOff>116056</xdr:rowOff>
    </xdr:to>
    <xdr:cxnSp macro="">
      <xdr:nvCxnSpPr>
        <xdr:cNvPr id="520" name="直線コネクタ 519"/>
        <xdr:cNvCxnSpPr/>
      </xdr:nvCxnSpPr>
      <xdr:spPr>
        <a:xfrm flipV="1">
          <a:off x="15481300" y="6407749"/>
          <a:ext cx="8382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1"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2" name="フローチャート: 判断 521"/>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116056</xdr:rowOff>
    </xdr:from>
    <xdr:to>
      <xdr:col>81</xdr:col>
      <xdr:colOff>50800</xdr:colOff>
      <xdr:row>37</xdr:row>
      <xdr:rowOff>132271</xdr:rowOff>
    </xdr:to>
    <xdr:cxnSp macro="">
      <xdr:nvCxnSpPr>
        <xdr:cNvPr id="523" name="直線コネクタ 522"/>
        <xdr:cNvCxnSpPr/>
      </xdr:nvCxnSpPr>
      <xdr:spPr>
        <a:xfrm flipV="1">
          <a:off x="14592300" y="64597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4" name="フローチャート: 判断 523"/>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5" name="テキスト ボックス 524"/>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99107</xdr:rowOff>
    </xdr:from>
    <xdr:to>
      <xdr:col>76</xdr:col>
      <xdr:colOff>114300</xdr:colOff>
      <xdr:row>37</xdr:row>
      <xdr:rowOff>132271</xdr:rowOff>
    </xdr:to>
    <xdr:cxnSp macro="">
      <xdr:nvCxnSpPr>
        <xdr:cNvPr id="526" name="直線コネクタ 525"/>
        <xdr:cNvCxnSpPr/>
      </xdr:nvCxnSpPr>
      <xdr:spPr>
        <a:xfrm>
          <a:off x="13703300" y="6442757"/>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7" name="フローチャート: 判断 526"/>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28" name="テキスト ボックス 527"/>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47819</xdr:rowOff>
    </xdr:from>
    <xdr:to>
      <xdr:col>71</xdr:col>
      <xdr:colOff>177800</xdr:colOff>
      <xdr:row>37</xdr:row>
      <xdr:rowOff>99107</xdr:rowOff>
    </xdr:to>
    <xdr:cxnSp macro="">
      <xdr:nvCxnSpPr>
        <xdr:cNvPr id="529" name="直線コネクタ 528"/>
        <xdr:cNvCxnSpPr/>
      </xdr:nvCxnSpPr>
      <xdr:spPr>
        <a:xfrm>
          <a:off x="12814300" y="6391469"/>
          <a:ext cx="889000" cy="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0" name="フローチャート: 判断 529"/>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1" name="テキスト ボックス 530"/>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2" name="フローチャート: 判断 531"/>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3" name="テキスト ボックス 532"/>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13299</xdr:rowOff>
    </xdr:from>
    <xdr:to>
      <xdr:col>85</xdr:col>
      <xdr:colOff>177800</xdr:colOff>
      <xdr:row>37</xdr:row>
      <xdr:rowOff>114899</xdr:rowOff>
    </xdr:to>
    <xdr:sp macro="" textlink="">
      <xdr:nvSpPr>
        <xdr:cNvPr id="539" name="楕円 538"/>
        <xdr:cNvSpPr/>
      </xdr:nvSpPr>
      <xdr:spPr>
        <a:xfrm>
          <a:off x="162687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163176</xdr:rowOff>
    </xdr:from>
    <xdr:ext cx="534377" cy="259045"/>
    <xdr:sp macro="" textlink="">
      <xdr:nvSpPr>
        <xdr:cNvPr id="540" name="消防費該当値テキスト"/>
        <xdr:cNvSpPr txBox="1"/>
      </xdr:nvSpPr>
      <xdr:spPr>
        <a:xfrm>
          <a:off x="16370300" y="63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65256</xdr:rowOff>
    </xdr:from>
    <xdr:to>
      <xdr:col>81</xdr:col>
      <xdr:colOff>101600</xdr:colOff>
      <xdr:row>37</xdr:row>
      <xdr:rowOff>166856</xdr:rowOff>
    </xdr:to>
    <xdr:sp macro="" textlink="">
      <xdr:nvSpPr>
        <xdr:cNvPr id="541" name="楕円 540"/>
        <xdr:cNvSpPr/>
      </xdr:nvSpPr>
      <xdr:spPr>
        <a:xfrm>
          <a:off x="15430500" y="6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157983</xdr:rowOff>
    </xdr:from>
    <xdr:ext cx="534377" cy="259045"/>
    <xdr:sp macro="" textlink="">
      <xdr:nvSpPr>
        <xdr:cNvPr id="542" name="テキスト ボックス 541"/>
        <xdr:cNvSpPr txBox="1"/>
      </xdr:nvSpPr>
      <xdr:spPr>
        <a:xfrm>
          <a:off x="15214111" y="650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81471</xdr:rowOff>
    </xdr:from>
    <xdr:to>
      <xdr:col>76</xdr:col>
      <xdr:colOff>165100</xdr:colOff>
      <xdr:row>38</xdr:row>
      <xdr:rowOff>11621</xdr:rowOff>
    </xdr:to>
    <xdr:sp macro="" textlink="">
      <xdr:nvSpPr>
        <xdr:cNvPr id="543" name="楕円 542"/>
        <xdr:cNvSpPr/>
      </xdr:nvSpPr>
      <xdr:spPr>
        <a:xfrm>
          <a:off x="14541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2747</xdr:rowOff>
    </xdr:from>
    <xdr:ext cx="534377" cy="259045"/>
    <xdr:sp macro="" textlink="">
      <xdr:nvSpPr>
        <xdr:cNvPr id="544" name="テキスト ボックス 543"/>
        <xdr:cNvSpPr txBox="1"/>
      </xdr:nvSpPr>
      <xdr:spPr>
        <a:xfrm>
          <a:off x="14325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48307</xdr:rowOff>
    </xdr:from>
    <xdr:to>
      <xdr:col>72</xdr:col>
      <xdr:colOff>38100</xdr:colOff>
      <xdr:row>37</xdr:row>
      <xdr:rowOff>149907</xdr:rowOff>
    </xdr:to>
    <xdr:sp macro="" textlink="">
      <xdr:nvSpPr>
        <xdr:cNvPr id="545" name="楕円 544"/>
        <xdr:cNvSpPr/>
      </xdr:nvSpPr>
      <xdr:spPr>
        <a:xfrm>
          <a:off x="13652500" y="6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141034</xdr:rowOff>
    </xdr:from>
    <xdr:ext cx="534377" cy="259045"/>
    <xdr:sp macro="" textlink="">
      <xdr:nvSpPr>
        <xdr:cNvPr id="546" name="テキスト ボックス 545"/>
        <xdr:cNvSpPr txBox="1"/>
      </xdr:nvSpPr>
      <xdr:spPr>
        <a:xfrm>
          <a:off x="13436111" y="64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168469</xdr:rowOff>
    </xdr:from>
    <xdr:to>
      <xdr:col>67</xdr:col>
      <xdr:colOff>101600</xdr:colOff>
      <xdr:row>37</xdr:row>
      <xdr:rowOff>98619</xdr:rowOff>
    </xdr:to>
    <xdr:sp macro="" textlink="">
      <xdr:nvSpPr>
        <xdr:cNvPr id="547" name="楕円 546"/>
        <xdr:cNvSpPr/>
      </xdr:nvSpPr>
      <xdr:spPr>
        <a:xfrm>
          <a:off x="12763500" y="63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115146</xdr:rowOff>
    </xdr:from>
    <xdr:ext cx="534377" cy="259045"/>
    <xdr:sp macro="" textlink="">
      <xdr:nvSpPr>
        <xdr:cNvPr id="548" name="テキスト ボックス 547"/>
        <xdr:cNvSpPr txBox="1"/>
      </xdr:nvSpPr>
      <xdr:spPr>
        <a:xfrm>
          <a:off x="12547111" y="611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2" name="直線コネクタ 571"/>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3"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4" name="直線コネクタ 573"/>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5"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6" name="直線コネクタ 575"/>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1984</xdr:rowOff>
    </xdr:from>
    <xdr:to>
      <xdr:col>85</xdr:col>
      <xdr:colOff>127000</xdr:colOff>
      <xdr:row>57</xdr:row>
      <xdr:rowOff>28250</xdr:rowOff>
    </xdr:to>
    <xdr:cxnSp macro="">
      <xdr:nvCxnSpPr>
        <xdr:cNvPr id="577" name="直線コネクタ 576"/>
        <xdr:cNvCxnSpPr/>
      </xdr:nvCxnSpPr>
      <xdr:spPr>
        <a:xfrm>
          <a:off x="15481300" y="9603184"/>
          <a:ext cx="838200" cy="19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8"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9" name="フローチャート: 判断 578"/>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135097</xdr:rowOff>
    </xdr:from>
    <xdr:to>
      <xdr:col>81</xdr:col>
      <xdr:colOff>50800</xdr:colOff>
      <xdr:row>56</xdr:row>
      <xdr:rowOff>1984</xdr:rowOff>
    </xdr:to>
    <xdr:cxnSp macro="">
      <xdr:nvCxnSpPr>
        <xdr:cNvPr id="580" name="直線コネクタ 579"/>
        <xdr:cNvCxnSpPr/>
      </xdr:nvCxnSpPr>
      <xdr:spPr>
        <a:xfrm>
          <a:off x="14592300" y="9564847"/>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1" name="フローチャート: 判断 580"/>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2" name="テキスト ボックス 581"/>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135097</xdr:rowOff>
    </xdr:from>
    <xdr:to>
      <xdr:col>76</xdr:col>
      <xdr:colOff>114300</xdr:colOff>
      <xdr:row>57</xdr:row>
      <xdr:rowOff>82154</xdr:rowOff>
    </xdr:to>
    <xdr:cxnSp macro="">
      <xdr:nvCxnSpPr>
        <xdr:cNvPr id="583" name="直線コネクタ 582"/>
        <xdr:cNvCxnSpPr/>
      </xdr:nvCxnSpPr>
      <xdr:spPr>
        <a:xfrm flipV="1">
          <a:off x="13703300" y="9564847"/>
          <a:ext cx="889000" cy="2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4" name="フローチャート: 判断 583"/>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5" name="テキスト ボックス 584"/>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75349</xdr:rowOff>
    </xdr:from>
    <xdr:to>
      <xdr:col>71</xdr:col>
      <xdr:colOff>177800</xdr:colOff>
      <xdr:row>57</xdr:row>
      <xdr:rowOff>82154</xdr:rowOff>
    </xdr:to>
    <xdr:cxnSp macro="">
      <xdr:nvCxnSpPr>
        <xdr:cNvPr id="586" name="直線コネクタ 585"/>
        <xdr:cNvCxnSpPr/>
      </xdr:nvCxnSpPr>
      <xdr:spPr>
        <a:xfrm>
          <a:off x="12814300" y="9847999"/>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7" name="フローチャート: 判断 586"/>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8" name="テキスト ボックス 587"/>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9" name="フローチャート: 判断 588"/>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0" name="テキスト ボックス 589"/>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148900</xdr:rowOff>
    </xdr:from>
    <xdr:to>
      <xdr:col>85</xdr:col>
      <xdr:colOff>177800</xdr:colOff>
      <xdr:row>57</xdr:row>
      <xdr:rowOff>79050</xdr:rowOff>
    </xdr:to>
    <xdr:sp macro="" textlink="">
      <xdr:nvSpPr>
        <xdr:cNvPr id="596" name="楕円 595"/>
        <xdr:cNvSpPr/>
      </xdr:nvSpPr>
      <xdr:spPr>
        <a:xfrm>
          <a:off x="162687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127327</xdr:rowOff>
    </xdr:from>
    <xdr:ext cx="534377" cy="259045"/>
    <xdr:sp macro="" textlink="">
      <xdr:nvSpPr>
        <xdr:cNvPr id="597" name="教育費該当値テキスト"/>
        <xdr:cNvSpPr txBox="1"/>
      </xdr:nvSpPr>
      <xdr:spPr>
        <a:xfrm>
          <a:off x="16370300" y="97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122634</xdr:rowOff>
    </xdr:from>
    <xdr:to>
      <xdr:col>81</xdr:col>
      <xdr:colOff>101600</xdr:colOff>
      <xdr:row>56</xdr:row>
      <xdr:rowOff>52784</xdr:rowOff>
    </xdr:to>
    <xdr:sp macro="" textlink="">
      <xdr:nvSpPr>
        <xdr:cNvPr id="598" name="楕円 597"/>
        <xdr:cNvSpPr/>
      </xdr:nvSpPr>
      <xdr:spPr>
        <a:xfrm>
          <a:off x="154305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69311</xdr:rowOff>
    </xdr:from>
    <xdr:ext cx="534377" cy="259045"/>
    <xdr:sp macro="" textlink="">
      <xdr:nvSpPr>
        <xdr:cNvPr id="599" name="テキスト ボックス 598"/>
        <xdr:cNvSpPr txBox="1"/>
      </xdr:nvSpPr>
      <xdr:spPr>
        <a:xfrm>
          <a:off x="15214111" y="93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84297</xdr:rowOff>
    </xdr:from>
    <xdr:to>
      <xdr:col>76</xdr:col>
      <xdr:colOff>165100</xdr:colOff>
      <xdr:row>56</xdr:row>
      <xdr:rowOff>14447</xdr:rowOff>
    </xdr:to>
    <xdr:sp macro="" textlink="">
      <xdr:nvSpPr>
        <xdr:cNvPr id="600" name="楕円 599"/>
        <xdr:cNvSpPr/>
      </xdr:nvSpPr>
      <xdr:spPr>
        <a:xfrm>
          <a:off x="14541500" y="95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30974</xdr:rowOff>
    </xdr:from>
    <xdr:ext cx="534377" cy="259045"/>
    <xdr:sp macro="" textlink="">
      <xdr:nvSpPr>
        <xdr:cNvPr id="601" name="テキスト ボックス 600"/>
        <xdr:cNvSpPr txBox="1"/>
      </xdr:nvSpPr>
      <xdr:spPr>
        <a:xfrm>
          <a:off x="14325111" y="92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31354</xdr:rowOff>
    </xdr:from>
    <xdr:to>
      <xdr:col>72</xdr:col>
      <xdr:colOff>38100</xdr:colOff>
      <xdr:row>57</xdr:row>
      <xdr:rowOff>132954</xdr:rowOff>
    </xdr:to>
    <xdr:sp macro="" textlink="">
      <xdr:nvSpPr>
        <xdr:cNvPr id="602" name="楕円 601"/>
        <xdr:cNvSpPr/>
      </xdr:nvSpPr>
      <xdr:spPr>
        <a:xfrm>
          <a:off x="13652500" y="98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124081</xdr:rowOff>
    </xdr:from>
    <xdr:ext cx="534377" cy="259045"/>
    <xdr:sp macro="" textlink="">
      <xdr:nvSpPr>
        <xdr:cNvPr id="603" name="テキスト ボックス 602"/>
        <xdr:cNvSpPr txBox="1"/>
      </xdr:nvSpPr>
      <xdr:spPr>
        <a:xfrm>
          <a:off x="13436111"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24549</xdr:rowOff>
    </xdr:from>
    <xdr:to>
      <xdr:col>67</xdr:col>
      <xdr:colOff>101600</xdr:colOff>
      <xdr:row>57</xdr:row>
      <xdr:rowOff>126149</xdr:rowOff>
    </xdr:to>
    <xdr:sp macro="" textlink="">
      <xdr:nvSpPr>
        <xdr:cNvPr id="604" name="楕円 603"/>
        <xdr:cNvSpPr/>
      </xdr:nvSpPr>
      <xdr:spPr>
        <a:xfrm>
          <a:off x="12763500" y="9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117276</xdr:rowOff>
    </xdr:from>
    <xdr:ext cx="534377" cy="259045"/>
    <xdr:sp macro="" textlink="">
      <xdr:nvSpPr>
        <xdr:cNvPr id="605" name="テキスト ボックス 604"/>
        <xdr:cNvSpPr txBox="1"/>
      </xdr:nvSpPr>
      <xdr:spPr>
        <a:xfrm>
          <a:off x="12547111" y="98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9" name="直線コネクタ 628"/>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2"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3" name="直線コネクタ 632"/>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xdr:rowOff>
    </xdr:from>
    <xdr:to>
      <xdr:col>85</xdr:col>
      <xdr:colOff>127000</xdr:colOff>
      <xdr:row>79</xdr:row>
      <xdr:rowOff>43611</xdr:rowOff>
    </xdr:to>
    <xdr:cxnSp macro="">
      <xdr:nvCxnSpPr>
        <xdr:cNvPr id="634" name="直線コネクタ 633"/>
        <xdr:cNvCxnSpPr/>
      </xdr:nvCxnSpPr>
      <xdr:spPr>
        <a:xfrm flipV="1">
          <a:off x="15481300" y="13548995"/>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5"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6" name="フローチャート: 判断 635"/>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38736</xdr:rowOff>
    </xdr:from>
    <xdr:to>
      <xdr:col>81</xdr:col>
      <xdr:colOff>50800</xdr:colOff>
      <xdr:row>79</xdr:row>
      <xdr:rowOff>43611</xdr:rowOff>
    </xdr:to>
    <xdr:cxnSp macro="">
      <xdr:nvCxnSpPr>
        <xdr:cNvPr id="637" name="直線コネクタ 636"/>
        <xdr:cNvCxnSpPr/>
      </xdr:nvCxnSpPr>
      <xdr:spPr>
        <a:xfrm>
          <a:off x="14592300" y="1358328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8" name="フローチャート: 判断 637"/>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9" name="テキスト ボックス 638"/>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30975</xdr:rowOff>
    </xdr:from>
    <xdr:to>
      <xdr:col>76</xdr:col>
      <xdr:colOff>114300</xdr:colOff>
      <xdr:row>79</xdr:row>
      <xdr:rowOff>38736</xdr:rowOff>
    </xdr:to>
    <xdr:cxnSp macro="">
      <xdr:nvCxnSpPr>
        <xdr:cNvPr id="640" name="直線コネクタ 639"/>
        <xdr:cNvCxnSpPr/>
      </xdr:nvCxnSpPr>
      <xdr:spPr>
        <a:xfrm>
          <a:off x="13703300" y="13575525"/>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1" name="フローチャート: 判断 640"/>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2" name="テキスト ボックス 641"/>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21400</xdr:rowOff>
    </xdr:from>
    <xdr:to>
      <xdr:col>71</xdr:col>
      <xdr:colOff>177800</xdr:colOff>
      <xdr:row>79</xdr:row>
      <xdr:rowOff>30975</xdr:rowOff>
    </xdr:to>
    <xdr:cxnSp macro="">
      <xdr:nvCxnSpPr>
        <xdr:cNvPr id="643" name="直線コネクタ 642"/>
        <xdr:cNvCxnSpPr/>
      </xdr:nvCxnSpPr>
      <xdr:spPr>
        <a:xfrm>
          <a:off x="12814300" y="13565950"/>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4" name="フローチャート: 判断 643"/>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5" name="テキスト ボックス 644"/>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6" name="フローチャート: 判断 645"/>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7" name="テキスト ボックス 646"/>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125095</xdr:rowOff>
    </xdr:from>
    <xdr:to>
      <xdr:col>85</xdr:col>
      <xdr:colOff>177800</xdr:colOff>
      <xdr:row>79</xdr:row>
      <xdr:rowOff>55245</xdr:rowOff>
    </xdr:to>
    <xdr:sp macro="" textlink="">
      <xdr:nvSpPr>
        <xdr:cNvPr id="653" name="楕円 652"/>
        <xdr:cNvSpPr/>
      </xdr:nvSpPr>
      <xdr:spPr>
        <a:xfrm>
          <a:off x="162687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4"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5" name="楕円 654"/>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6" name="テキスト ボックス 655"/>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159386</xdr:rowOff>
    </xdr:from>
    <xdr:to>
      <xdr:col>76</xdr:col>
      <xdr:colOff>165100</xdr:colOff>
      <xdr:row>79</xdr:row>
      <xdr:rowOff>89536</xdr:rowOff>
    </xdr:to>
    <xdr:sp macro="" textlink="">
      <xdr:nvSpPr>
        <xdr:cNvPr id="657" name="楕円 656"/>
        <xdr:cNvSpPr/>
      </xdr:nvSpPr>
      <xdr:spPr>
        <a:xfrm>
          <a:off x="14541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80663</xdr:rowOff>
    </xdr:from>
    <xdr:ext cx="378565" cy="259045"/>
    <xdr:sp macro="" textlink="">
      <xdr:nvSpPr>
        <xdr:cNvPr id="658" name="テキスト ボックス 657"/>
        <xdr:cNvSpPr txBox="1"/>
      </xdr:nvSpPr>
      <xdr:spPr>
        <a:xfrm>
          <a:off x="14403017" y="136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151625</xdr:rowOff>
    </xdr:from>
    <xdr:to>
      <xdr:col>72</xdr:col>
      <xdr:colOff>38100</xdr:colOff>
      <xdr:row>79</xdr:row>
      <xdr:rowOff>81775</xdr:rowOff>
    </xdr:to>
    <xdr:sp macro="" textlink="">
      <xdr:nvSpPr>
        <xdr:cNvPr id="659" name="楕円 658"/>
        <xdr:cNvSpPr/>
      </xdr:nvSpPr>
      <xdr:spPr>
        <a:xfrm>
          <a:off x="13652500" y="135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72902</xdr:rowOff>
    </xdr:from>
    <xdr:ext cx="469744" cy="259045"/>
    <xdr:sp macro="" textlink="">
      <xdr:nvSpPr>
        <xdr:cNvPr id="660" name="テキスト ボックス 659"/>
        <xdr:cNvSpPr txBox="1"/>
      </xdr:nvSpPr>
      <xdr:spPr>
        <a:xfrm>
          <a:off x="13468428" y="1361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142050</xdr:rowOff>
    </xdr:from>
    <xdr:to>
      <xdr:col>67</xdr:col>
      <xdr:colOff>101600</xdr:colOff>
      <xdr:row>79</xdr:row>
      <xdr:rowOff>72200</xdr:rowOff>
    </xdr:to>
    <xdr:sp macro="" textlink="">
      <xdr:nvSpPr>
        <xdr:cNvPr id="661" name="楕円 660"/>
        <xdr:cNvSpPr/>
      </xdr:nvSpPr>
      <xdr:spPr>
        <a:xfrm>
          <a:off x="12763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63327</xdr:rowOff>
    </xdr:from>
    <xdr:ext cx="469744" cy="259045"/>
    <xdr:sp macro="" textlink="">
      <xdr:nvSpPr>
        <xdr:cNvPr id="662" name="テキスト ボックス 661"/>
        <xdr:cNvSpPr txBox="1"/>
      </xdr:nvSpPr>
      <xdr:spPr>
        <a:xfrm>
          <a:off x="12579428"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6" name="直線コネクタ 685"/>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7"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8" name="直線コネクタ 687"/>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9"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0" name="直線コネクタ 689"/>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22360</xdr:rowOff>
    </xdr:from>
    <xdr:to>
      <xdr:col>85</xdr:col>
      <xdr:colOff>127000</xdr:colOff>
      <xdr:row>98</xdr:row>
      <xdr:rowOff>33412</xdr:rowOff>
    </xdr:to>
    <xdr:cxnSp macro="">
      <xdr:nvCxnSpPr>
        <xdr:cNvPr id="691" name="直線コネクタ 690"/>
        <xdr:cNvCxnSpPr/>
      </xdr:nvCxnSpPr>
      <xdr:spPr>
        <a:xfrm flipV="1">
          <a:off x="15481300" y="16824460"/>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2"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3" name="フローチャート: 判断 692"/>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33412</xdr:rowOff>
    </xdr:from>
    <xdr:to>
      <xdr:col>81</xdr:col>
      <xdr:colOff>50800</xdr:colOff>
      <xdr:row>98</xdr:row>
      <xdr:rowOff>43360</xdr:rowOff>
    </xdr:to>
    <xdr:cxnSp macro="">
      <xdr:nvCxnSpPr>
        <xdr:cNvPr id="694" name="直線コネクタ 693"/>
        <xdr:cNvCxnSpPr/>
      </xdr:nvCxnSpPr>
      <xdr:spPr>
        <a:xfrm flipV="1">
          <a:off x="14592300" y="16835512"/>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5" name="フローチャート: 判断 694"/>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6" name="テキスト ボックス 695"/>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40122</xdr:rowOff>
    </xdr:from>
    <xdr:to>
      <xdr:col>76</xdr:col>
      <xdr:colOff>114300</xdr:colOff>
      <xdr:row>98</xdr:row>
      <xdr:rowOff>43360</xdr:rowOff>
    </xdr:to>
    <xdr:cxnSp macro="">
      <xdr:nvCxnSpPr>
        <xdr:cNvPr id="697" name="直線コネクタ 696"/>
        <xdr:cNvCxnSpPr/>
      </xdr:nvCxnSpPr>
      <xdr:spPr>
        <a:xfrm>
          <a:off x="13703300" y="16842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8" name="フローチャート: 判断 697"/>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699" name="テキスト ボックス 698"/>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16889</xdr:rowOff>
    </xdr:from>
    <xdr:to>
      <xdr:col>71</xdr:col>
      <xdr:colOff>177800</xdr:colOff>
      <xdr:row>98</xdr:row>
      <xdr:rowOff>40122</xdr:rowOff>
    </xdr:to>
    <xdr:cxnSp macro="">
      <xdr:nvCxnSpPr>
        <xdr:cNvPr id="700" name="直線コネクタ 699"/>
        <xdr:cNvCxnSpPr/>
      </xdr:nvCxnSpPr>
      <xdr:spPr>
        <a:xfrm>
          <a:off x="12814300" y="16818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1" name="フローチャート: 判断 700"/>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2" name="テキスト ボックス 701"/>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3" name="フローチャート: 判断 702"/>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4" name="テキスト ボックス 703"/>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143010</xdr:rowOff>
    </xdr:from>
    <xdr:to>
      <xdr:col>85</xdr:col>
      <xdr:colOff>177800</xdr:colOff>
      <xdr:row>98</xdr:row>
      <xdr:rowOff>73160</xdr:rowOff>
    </xdr:to>
    <xdr:sp macro="" textlink="">
      <xdr:nvSpPr>
        <xdr:cNvPr id="710" name="楕円 709"/>
        <xdr:cNvSpPr/>
      </xdr:nvSpPr>
      <xdr:spPr>
        <a:xfrm>
          <a:off x="16268700" y="16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57937</xdr:rowOff>
    </xdr:from>
    <xdr:ext cx="534377" cy="259045"/>
    <xdr:sp macro="" textlink="">
      <xdr:nvSpPr>
        <xdr:cNvPr id="711" name="公債費該当値テキスト"/>
        <xdr:cNvSpPr txBox="1"/>
      </xdr:nvSpPr>
      <xdr:spPr>
        <a:xfrm>
          <a:off x="16370300" y="166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154062</xdr:rowOff>
    </xdr:from>
    <xdr:to>
      <xdr:col>81</xdr:col>
      <xdr:colOff>101600</xdr:colOff>
      <xdr:row>98</xdr:row>
      <xdr:rowOff>84212</xdr:rowOff>
    </xdr:to>
    <xdr:sp macro="" textlink="">
      <xdr:nvSpPr>
        <xdr:cNvPr id="712" name="楕円 711"/>
        <xdr:cNvSpPr/>
      </xdr:nvSpPr>
      <xdr:spPr>
        <a:xfrm>
          <a:off x="15430500" y="167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75339</xdr:rowOff>
    </xdr:from>
    <xdr:ext cx="534377" cy="259045"/>
    <xdr:sp macro="" textlink="">
      <xdr:nvSpPr>
        <xdr:cNvPr id="713" name="テキスト ボックス 712"/>
        <xdr:cNvSpPr txBox="1"/>
      </xdr:nvSpPr>
      <xdr:spPr>
        <a:xfrm>
          <a:off x="15214111" y="168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164010</xdr:rowOff>
    </xdr:from>
    <xdr:to>
      <xdr:col>76</xdr:col>
      <xdr:colOff>165100</xdr:colOff>
      <xdr:row>98</xdr:row>
      <xdr:rowOff>94160</xdr:rowOff>
    </xdr:to>
    <xdr:sp macro="" textlink="">
      <xdr:nvSpPr>
        <xdr:cNvPr id="714" name="楕円 713"/>
        <xdr:cNvSpPr/>
      </xdr:nvSpPr>
      <xdr:spPr>
        <a:xfrm>
          <a:off x="14541500" y="167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85287</xdr:rowOff>
    </xdr:from>
    <xdr:ext cx="534377" cy="259045"/>
    <xdr:sp macro="" textlink="">
      <xdr:nvSpPr>
        <xdr:cNvPr id="715" name="テキスト ボックス 714"/>
        <xdr:cNvSpPr txBox="1"/>
      </xdr:nvSpPr>
      <xdr:spPr>
        <a:xfrm>
          <a:off x="14325111" y="168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160772</xdr:rowOff>
    </xdr:from>
    <xdr:to>
      <xdr:col>72</xdr:col>
      <xdr:colOff>38100</xdr:colOff>
      <xdr:row>98</xdr:row>
      <xdr:rowOff>90922</xdr:rowOff>
    </xdr:to>
    <xdr:sp macro="" textlink="">
      <xdr:nvSpPr>
        <xdr:cNvPr id="716" name="楕円 715"/>
        <xdr:cNvSpPr/>
      </xdr:nvSpPr>
      <xdr:spPr>
        <a:xfrm>
          <a:off x="13652500" y="167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82049</xdr:rowOff>
    </xdr:from>
    <xdr:ext cx="534377" cy="259045"/>
    <xdr:sp macro="" textlink="">
      <xdr:nvSpPr>
        <xdr:cNvPr id="717" name="テキスト ボックス 716"/>
        <xdr:cNvSpPr txBox="1"/>
      </xdr:nvSpPr>
      <xdr:spPr>
        <a:xfrm>
          <a:off x="13436111" y="168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137539</xdr:rowOff>
    </xdr:from>
    <xdr:to>
      <xdr:col>67</xdr:col>
      <xdr:colOff>101600</xdr:colOff>
      <xdr:row>98</xdr:row>
      <xdr:rowOff>67689</xdr:rowOff>
    </xdr:to>
    <xdr:sp macro="" textlink="">
      <xdr:nvSpPr>
        <xdr:cNvPr id="718" name="楕円 717"/>
        <xdr:cNvSpPr/>
      </xdr:nvSpPr>
      <xdr:spPr>
        <a:xfrm>
          <a:off x="12763500" y="167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58816</xdr:rowOff>
    </xdr:from>
    <xdr:ext cx="534377" cy="259045"/>
    <xdr:sp macro="" textlink="">
      <xdr:nvSpPr>
        <xdr:cNvPr id="719" name="テキスト ボックス 718"/>
        <xdr:cNvSpPr txBox="1"/>
      </xdr:nvSpPr>
      <xdr:spPr>
        <a:xfrm>
          <a:off x="12547111" y="168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9" name="直線コネクタ 738"/>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0"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2"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3" name="直線コネクタ 742"/>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5"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6" name="フローチャート: 判断 745"/>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8" name="フローチャート: 判断 747"/>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9" name="テキスト ボックス 748"/>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1" name="フローチャート: 判断 750"/>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2" name="テキスト ボックス 751"/>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4" name="フローチャート: 判断 753"/>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5" name="テキスト ボックス 754"/>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6" name="フローチャート: 判断 755"/>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7" name="テキスト ボックス 756"/>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4"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6" name="直線コネクタ 795"/>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7"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9"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0" name="直線コネクタ 799"/>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2"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3" name="フローチャート: 判断 802"/>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5" name="フローチャート: 判断 804"/>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6" name="テキスト ボックス 805"/>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8" name="フローチャート: 判断 807"/>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9" name="テキスト ボックス 808"/>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1" name="フローチャート: 判断 810"/>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2" name="テキスト ボックス 811"/>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3" name="フローチャート: 判断 812"/>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4" name="テキスト ボックス 813"/>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1"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千円高くなっているが、前年度と比較すると</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となっている。これはふるさと納税</a:t>
          </a:r>
          <a:r>
            <a:rPr kumimoji="1" lang="ja-JP" altLang="en-US" sz="1100">
              <a:solidFill>
                <a:schemeClr val="dk1"/>
              </a:solidFill>
              <a:effectLst/>
              <a:latin typeface="+mn-lt"/>
              <a:ea typeface="+mn-ea"/>
              <a:cs typeface="+mn-cs"/>
            </a:rPr>
            <a:t>の寄附金額増に伴う</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によることが、主な要因である。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商工費が住民一人当たり</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千円高くなっているが、前年度と比較すると</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千円の増となっている。これは北陸新幹線飯山駅を活用した観光関係事業の増加によることが、主な要因である。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が住民一人当たり</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千円となっており、類似団体と比較して一人当たり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千円増となっているが、</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千円の増となっている。これは冬期間の降雪量増加</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道路除雪経費の増</a:t>
          </a:r>
          <a:r>
            <a:rPr kumimoji="1" lang="ja-JP" altLang="ja-JP" sz="1100">
              <a:solidFill>
                <a:schemeClr val="dk1"/>
              </a:solidFill>
              <a:effectLst/>
              <a:latin typeface="+mn-lt"/>
              <a:ea typeface="+mn-ea"/>
              <a:cs typeface="+mn-cs"/>
            </a:rPr>
            <a:t>によることが主な要因である。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標準財政規模に対する財政調整基金残高比率は平成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年度のふるさと寄附金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による基金の積み立てにより前年度に比べ</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実質収支額比率</a:t>
          </a:r>
          <a:r>
            <a:rPr lang="ja-JP" altLang="en-US" sz="1100" b="0" i="0" baseline="0">
              <a:solidFill>
                <a:schemeClr val="dk1"/>
              </a:solidFill>
              <a:effectLst/>
              <a:latin typeface="+mn-lt"/>
              <a:ea typeface="+mn-ea"/>
              <a:cs typeface="+mn-cs"/>
            </a:rPr>
            <a:t>については収支額の増加により上昇したが、</a:t>
          </a:r>
          <a:r>
            <a:rPr lang="ja-JP" altLang="ja-JP" sz="1100" b="0" i="0" baseline="0">
              <a:solidFill>
                <a:schemeClr val="dk1"/>
              </a:solidFill>
              <a:effectLst/>
              <a:latin typeface="+mn-lt"/>
              <a:ea typeface="+mn-ea"/>
              <a:cs typeface="+mn-cs"/>
            </a:rPr>
            <a:t>実質単年度収支比率は、</a:t>
          </a:r>
          <a:r>
            <a:rPr lang="ja-JP" altLang="en-US" sz="1100" b="0" i="0" baseline="0">
              <a:solidFill>
                <a:schemeClr val="dk1"/>
              </a:solidFill>
              <a:effectLst/>
              <a:latin typeface="+mn-lt"/>
              <a:ea typeface="+mn-ea"/>
              <a:cs typeface="+mn-cs"/>
            </a:rPr>
            <a:t>基金の取り崩しを行ったため</a:t>
          </a:r>
          <a:r>
            <a:rPr lang="ja-JP" altLang="ja-JP" sz="1100" b="0" i="0" baseline="0">
              <a:solidFill>
                <a:schemeClr val="dk1"/>
              </a:solidFill>
              <a:effectLst/>
              <a:latin typeface="+mn-lt"/>
              <a:ea typeface="+mn-ea"/>
              <a:cs typeface="+mn-cs"/>
            </a:rPr>
            <a:t>下降した。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連結実質赤字比率については、構成する会計全てにおいて黒字であり、標準規模構成比では、一般会計と水道事業会計で全体の約</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％を占めている。今後も、連結実質赤字が発生する見込みはない。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15680023</v>
      </c>
      <c r="BO4" s="403"/>
      <c r="BP4" s="403"/>
      <c r="BQ4" s="403"/>
      <c r="BR4" s="403"/>
      <c r="BS4" s="403"/>
      <c r="BT4" s="403"/>
      <c r="BU4" s="404"/>
      <c r="BV4" s="402">
        <v>15278109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10.6</v>
      </c>
      <c r="CU4" s="584"/>
      <c r="CV4" s="584"/>
      <c r="CW4" s="584"/>
      <c r="CX4" s="584"/>
      <c r="CY4" s="584"/>
      <c r="CZ4" s="584"/>
      <c r="DA4" s="585"/>
      <c r="DB4" s="583">
        <v>10.1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14829597</v>
      </c>
      <c r="BO5" s="408"/>
      <c r="BP5" s="408"/>
      <c r="BQ5" s="408"/>
      <c r="BR5" s="408"/>
      <c r="BS5" s="408"/>
      <c r="BT5" s="408"/>
      <c r="BU5" s="409"/>
      <c r="BV5" s="407">
        <v>14469386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92.6</v>
      </c>
      <c r="CU5" s="378"/>
      <c r="CV5" s="378"/>
      <c r="CW5" s="378"/>
      <c r="CX5" s="378"/>
      <c r="CY5" s="378"/>
      <c r="CZ5" s="378"/>
      <c r="DA5" s="379"/>
      <c r="DB5" s="377">
        <v>91.2</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850426</v>
      </c>
      <c r="BO6" s="408"/>
      <c r="BP6" s="408"/>
      <c r="BQ6" s="408"/>
      <c r="BR6" s="408"/>
      <c r="BS6" s="408"/>
      <c r="BT6" s="408"/>
      <c r="BU6" s="409"/>
      <c r="BV6" s="407">
        <v>808723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97.1</v>
      </c>
      <c r="CU6" s="558"/>
      <c r="CV6" s="558"/>
      <c r="CW6" s="558"/>
      <c r="CX6" s="558"/>
      <c r="CY6" s="558"/>
      <c r="CZ6" s="558"/>
      <c r="DA6" s="559"/>
      <c r="DB6" s="557">
        <v>95.1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37174</v>
      </c>
      <c r="BO7" s="408"/>
      <c r="BP7" s="408"/>
      <c r="BQ7" s="408"/>
      <c r="BR7" s="408"/>
      <c r="BS7" s="408"/>
      <c r="BT7" s="408"/>
      <c r="BU7" s="409"/>
      <c r="BV7" s="407">
        <v>25509</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7684695</v>
      </c>
      <c r="CU7" s="408"/>
      <c r="CV7" s="408"/>
      <c r="CW7" s="408"/>
      <c r="CX7" s="408"/>
      <c r="CY7" s="408"/>
      <c r="CZ7" s="408"/>
      <c r="DA7" s="409"/>
      <c r="DB7" s="407">
        <v>7717853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813252</v>
      </c>
      <c r="BO8" s="408"/>
      <c r="BP8" s="408"/>
      <c r="BQ8" s="408"/>
      <c r="BR8" s="408"/>
      <c r="BS8" s="408"/>
      <c r="BT8" s="408"/>
      <c r="BU8" s="409"/>
      <c r="BV8" s="407">
        <v>783214</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0.36</v>
      </c>
      <c r="CU8" s="521"/>
      <c r="CV8" s="521"/>
      <c r="CW8" s="521"/>
      <c r="CX8" s="521"/>
      <c r="CY8" s="521"/>
      <c r="CZ8" s="521"/>
      <c r="DA8" s="522"/>
      <c r="DB8" s="520">
        <v>0.35</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21438</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30038</v>
      </c>
      <c r="BO9" s="408"/>
      <c r="BP9" s="408"/>
      <c r="BQ9" s="408"/>
      <c r="BR9" s="408"/>
      <c r="BS9" s="408"/>
      <c r="BT9" s="408"/>
      <c r="BU9" s="409"/>
      <c r="BV9" s="407">
        <v>-153202</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10.6</v>
      </c>
      <c r="CU9" s="378"/>
      <c r="CV9" s="378"/>
      <c r="CW9" s="378"/>
      <c r="CX9" s="378"/>
      <c r="CY9" s="378"/>
      <c r="CZ9" s="378"/>
      <c r="DA9" s="379"/>
      <c r="DB9" s="377">
        <v>10.199999999999999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23545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411847</v>
      </c>
      <c r="BO10" s="408"/>
      <c r="BP10" s="408"/>
      <c r="BQ10" s="408"/>
      <c r="BR10" s="408"/>
      <c r="BS10" s="408"/>
      <c r="BT10" s="408"/>
      <c r="BU10" s="409"/>
      <c r="BV10" s="407">
        <v>400591</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21484</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88</v>
      </c>
      <c r="AV12" s="465"/>
      <c r="AW12" s="465"/>
      <c r="AX12" s="465"/>
      <c r="AY12" s="387" t="s">
        <v>129</v>
      </c>
      <c r="AZ12" s="388"/>
      <c r="BA12" s="388"/>
      <c r="BB12" s="388"/>
      <c r="BC12" s="388"/>
      <c r="BD12" s="388"/>
      <c r="BE12" s="388"/>
      <c r="BF12" s="388"/>
      <c r="BG12" s="388"/>
      <c r="BH12" s="388"/>
      <c r="BI12" s="388"/>
      <c r="BJ12" s="388"/>
      <c r="BK12" s="388"/>
      <c r="BL12" s="388"/>
      <c r="BM12" s="389"/>
      <c r="BN12" s="407">
        <v>332289</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21275</v>
      </c>
      <c r="S13" s="511"/>
      <c r="T13" s="511"/>
      <c r="U13" s="511"/>
      <c r="V13" s="512"/>
      <c r="W13" s="498" t="s">
        <v>132</v>
      </c>
      <c r="X13" s="420"/>
      <c r="Y13" s="420"/>
      <c r="Z13" s="420"/>
      <c r="AA13" s="420"/>
      <c r="AB13" s="421"/>
      <c r="AC13" s="383">
        <v>2062</v>
      </c>
      <c r="AD13" s="384"/>
      <c r="AE13" s="384"/>
      <c r="AF13" s="384"/>
      <c r="AG13" s="385"/>
      <c r="AH13" s="383">
        <v>2511</v>
      </c>
      <c r="AI13" s="384"/>
      <c r="AJ13" s="384"/>
      <c r="AK13" s="384"/>
      <c r="AL13" s="386"/>
      <c r="AM13" s="476" t="s">
        <v>133</v>
      </c>
      <c r="AN13" s="381"/>
      <c r="AO13" s="381"/>
      <c r="AP13" s="381"/>
      <c r="AQ13" s="381"/>
      <c r="AR13" s="381"/>
      <c r="AS13" s="381"/>
      <c r="AT13" s="382"/>
      <c r="AU13" s="464" t="s">
        <v>114</v>
      </c>
      <c r="AV13" s="465"/>
      <c r="AW13" s="465"/>
      <c r="AX13" s="465"/>
      <c r="AY13" s="387" t="s">
        <v>134</v>
      </c>
      <c r="AZ13" s="388"/>
      <c r="BA13" s="388"/>
      <c r="BB13" s="388"/>
      <c r="BC13" s="388"/>
      <c r="BD13" s="388"/>
      <c r="BE13" s="388"/>
      <c r="BF13" s="388"/>
      <c r="BG13" s="388"/>
      <c r="BH13" s="388"/>
      <c r="BI13" s="388"/>
      <c r="BJ13" s="388"/>
      <c r="BK13" s="388"/>
      <c r="BL13" s="388"/>
      <c r="BM13" s="389"/>
      <c r="BN13" s="407">
        <v>109596</v>
      </c>
      <c r="BO13" s="408"/>
      <c r="BP13" s="408"/>
      <c r="BQ13" s="408"/>
      <c r="BR13" s="408"/>
      <c r="BS13" s="408"/>
      <c r="BT13" s="408"/>
      <c r="BU13" s="409"/>
      <c r="BV13" s="407">
        <v>247389</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11.2</v>
      </c>
      <c r="CU13" s="378"/>
      <c r="CV13" s="378"/>
      <c r="CW13" s="378"/>
      <c r="CX13" s="378"/>
      <c r="CY13" s="378"/>
      <c r="CZ13" s="378"/>
      <c r="DA13" s="379"/>
      <c r="DB13" s="377">
        <v>10.7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21847</v>
      </c>
      <c r="S14" s="511"/>
      <c r="T14" s="511"/>
      <c r="U14" s="511"/>
      <c r="V14" s="512"/>
      <c r="W14" s="513"/>
      <c r="X14" s="423"/>
      <c r="Y14" s="423"/>
      <c r="Z14" s="423"/>
      <c r="AA14" s="423"/>
      <c r="AB14" s="424"/>
      <c r="AC14" s="503">
        <v>18.399999999999999</v>
      </c>
      <c r="AD14" s="504"/>
      <c r="AE14" s="504"/>
      <c r="AF14" s="504"/>
      <c r="AG14" s="505"/>
      <c r="AH14" s="503">
        <v>20.7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30.2</v>
      </c>
      <c r="CU14" s="515"/>
      <c r="CV14" s="515"/>
      <c r="CW14" s="515"/>
      <c r="CX14" s="515"/>
      <c r="CY14" s="515"/>
      <c r="CZ14" s="515"/>
      <c r="DA14" s="516"/>
      <c r="DB14" s="514">
        <v>43.6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138</v>
      </c>
      <c r="N15" s="508"/>
      <c r="O15" s="508"/>
      <c r="P15" s="508"/>
      <c r="Q15" s="509"/>
      <c r="R15" s="510">
        <v>21643</v>
      </c>
      <c r="S15" s="511"/>
      <c r="T15" s="511"/>
      <c r="U15" s="511"/>
      <c r="V15" s="512"/>
      <c r="W15" s="498" t="s">
        <v>139</v>
      </c>
      <c r="X15" s="420"/>
      <c r="Y15" s="420"/>
      <c r="Z15" s="420"/>
      <c r="AA15" s="420"/>
      <c r="AB15" s="421"/>
      <c r="AC15" s="383">
        <v>2554</v>
      </c>
      <c r="AD15" s="384"/>
      <c r="AE15" s="384"/>
      <c r="AF15" s="384"/>
      <c r="AG15" s="385"/>
      <c r="AH15" s="383">
        <v>2759</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2526723</v>
      </c>
      <c r="BO15" s="403"/>
      <c r="BP15" s="403"/>
      <c r="BQ15" s="403"/>
      <c r="BR15" s="403"/>
      <c r="BS15" s="403"/>
      <c r="BT15" s="403"/>
      <c r="BU15" s="404"/>
      <c r="BV15" s="402">
        <v>2525255</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22.8</v>
      </c>
      <c r="AD16" s="504"/>
      <c r="AE16" s="504"/>
      <c r="AF16" s="504"/>
      <c r="AG16" s="505"/>
      <c r="AH16" s="503">
        <v>22.8</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6676610</v>
      </c>
      <c r="BO16" s="408"/>
      <c r="BP16" s="408"/>
      <c r="BQ16" s="408"/>
      <c r="BR16" s="408"/>
      <c r="BS16" s="408"/>
      <c r="BT16" s="408"/>
      <c r="BU16" s="409"/>
      <c r="BV16" s="407">
        <v>6750912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6585</v>
      </c>
      <c r="AD17" s="384"/>
      <c r="AE17" s="384"/>
      <c r="AF17" s="384"/>
      <c r="AG17" s="385"/>
      <c r="AH17" s="383">
        <v>6855</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3187861</v>
      </c>
      <c r="BO17" s="408"/>
      <c r="BP17" s="408"/>
      <c r="BQ17" s="408"/>
      <c r="BR17" s="408"/>
      <c r="BS17" s="408"/>
      <c r="BT17" s="408"/>
      <c r="BU17" s="409"/>
      <c r="BV17" s="407">
        <v>3174193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202.43</v>
      </c>
      <c r="M18" s="472"/>
      <c r="N18" s="472"/>
      <c r="O18" s="472"/>
      <c r="P18" s="472"/>
      <c r="Q18" s="472"/>
      <c r="R18" s="473"/>
      <c r="S18" s="473"/>
      <c r="T18" s="473"/>
      <c r="U18" s="473"/>
      <c r="V18" s="474"/>
      <c r="W18" s="488"/>
      <c r="X18" s="489"/>
      <c r="Y18" s="489"/>
      <c r="Z18" s="489"/>
      <c r="AA18" s="489"/>
      <c r="AB18" s="499"/>
      <c r="AC18" s="371">
        <v>58.8</v>
      </c>
      <c r="AD18" s="372"/>
      <c r="AE18" s="372"/>
      <c r="AF18" s="372"/>
      <c r="AG18" s="475"/>
      <c r="AH18" s="371">
        <v>56.5</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7129420</v>
      </c>
      <c r="BO18" s="408"/>
      <c r="BP18" s="408"/>
      <c r="BQ18" s="408"/>
      <c r="BR18" s="408"/>
      <c r="BS18" s="408"/>
      <c r="BT18" s="408"/>
      <c r="BU18" s="409"/>
      <c r="BV18" s="407">
        <v>7037188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106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9985920</v>
      </c>
      <c r="BO19" s="408"/>
      <c r="BP19" s="408"/>
      <c r="BQ19" s="408"/>
      <c r="BR19" s="408"/>
      <c r="BS19" s="408"/>
      <c r="BT19" s="408"/>
      <c r="BU19" s="409"/>
      <c r="BV19" s="407">
        <v>9798468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7423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12437465</v>
      </c>
      <c r="BO23" s="408"/>
      <c r="BP23" s="408"/>
      <c r="BQ23" s="408"/>
      <c r="BR23" s="408"/>
      <c r="BS23" s="408"/>
      <c r="BT23" s="408"/>
      <c r="BU23" s="409"/>
      <c r="BV23" s="407">
        <v>12246540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7140</v>
      </c>
      <c r="R24" s="384"/>
      <c r="S24" s="384"/>
      <c r="T24" s="384"/>
      <c r="U24" s="384"/>
      <c r="V24" s="385"/>
      <c r="W24" s="449"/>
      <c r="X24" s="440"/>
      <c r="Y24" s="441"/>
      <c r="Z24" s="380" t="s">
        <v>163</v>
      </c>
      <c r="AA24" s="381"/>
      <c r="AB24" s="381"/>
      <c r="AC24" s="381"/>
      <c r="AD24" s="381"/>
      <c r="AE24" s="381"/>
      <c r="AF24" s="381"/>
      <c r="AG24" s="382"/>
      <c r="AH24" s="383">
        <v>201</v>
      </c>
      <c r="AI24" s="384"/>
      <c r="AJ24" s="384"/>
      <c r="AK24" s="384"/>
      <c r="AL24" s="385"/>
      <c r="AM24" s="383">
        <v>645813</v>
      </c>
      <c r="AN24" s="384"/>
      <c r="AO24" s="384"/>
      <c r="AP24" s="384"/>
      <c r="AQ24" s="384"/>
      <c r="AR24" s="385"/>
      <c r="AS24" s="383">
        <v>3213</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9306477</v>
      </c>
      <c r="BO24" s="408"/>
      <c r="BP24" s="408"/>
      <c r="BQ24" s="408"/>
      <c r="BR24" s="408"/>
      <c r="BS24" s="408"/>
      <c r="BT24" s="408"/>
      <c r="BU24" s="409"/>
      <c r="BV24" s="407">
        <v>8944618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5850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122</v>
      </c>
      <c r="AN25" s="384"/>
      <c r="AO25" s="384"/>
      <c r="AP25" s="384"/>
      <c r="AQ25" s="384"/>
      <c r="AR25" s="385"/>
      <c r="AS25" s="383" t="s">
        <v>122</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1146390</v>
      </c>
      <c r="BO25" s="403"/>
      <c r="BP25" s="403"/>
      <c r="BQ25" s="403"/>
      <c r="BR25" s="403"/>
      <c r="BS25" s="403"/>
      <c r="BT25" s="403"/>
      <c r="BU25" s="404"/>
      <c r="BV25" s="402">
        <v>1876260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5080</v>
      </c>
      <c r="R26" s="384"/>
      <c r="S26" s="384"/>
      <c r="T26" s="384"/>
      <c r="U26" s="384"/>
      <c r="V26" s="385"/>
      <c r="W26" s="449"/>
      <c r="X26" s="440"/>
      <c r="Y26" s="441"/>
      <c r="Z26" s="380" t="s">
        <v>170</v>
      </c>
      <c r="AA26" s="462"/>
      <c r="AB26" s="462"/>
      <c r="AC26" s="462"/>
      <c r="AD26" s="462"/>
      <c r="AE26" s="462"/>
      <c r="AF26" s="462"/>
      <c r="AG26" s="463"/>
      <c r="AH26" s="383">
        <v>15</v>
      </c>
      <c r="AI26" s="384"/>
      <c r="AJ26" s="384"/>
      <c r="AK26" s="384"/>
      <c r="AL26" s="385"/>
      <c r="AM26" s="383">
        <v>49410</v>
      </c>
      <c r="AN26" s="384"/>
      <c r="AO26" s="384"/>
      <c r="AP26" s="384"/>
      <c r="AQ26" s="384"/>
      <c r="AR26" s="385"/>
      <c r="AS26" s="383">
        <v>3294</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172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3280</v>
      </c>
      <c r="R27" s="384"/>
      <c r="S27" s="384"/>
      <c r="T27" s="384"/>
      <c r="U27" s="384"/>
      <c r="V27" s="385"/>
      <c r="W27" s="449"/>
      <c r="X27" s="440"/>
      <c r="Y27" s="441"/>
      <c r="Z27" s="380" t="s">
        <v>174</v>
      </c>
      <c r="AA27" s="381"/>
      <c r="AB27" s="381"/>
      <c r="AC27" s="381"/>
      <c r="AD27" s="381"/>
      <c r="AE27" s="381"/>
      <c r="AF27" s="381"/>
      <c r="AG27" s="382"/>
      <c r="AH27" s="383" t="s">
        <v>172</v>
      </c>
      <c r="AI27" s="384"/>
      <c r="AJ27" s="384"/>
      <c r="AK27" s="384"/>
      <c r="AL27" s="385"/>
      <c r="AM27" s="383" t="s">
        <v>122</v>
      </c>
      <c r="AN27" s="384"/>
      <c r="AO27" s="384"/>
      <c r="AP27" s="384"/>
      <c r="AQ27" s="384"/>
      <c r="AR27" s="385"/>
      <c r="AS27" s="383" t="s">
        <v>172</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802725</v>
      </c>
      <c r="BO27" s="411"/>
      <c r="BP27" s="411"/>
      <c r="BQ27" s="411"/>
      <c r="BR27" s="411"/>
      <c r="BS27" s="411"/>
      <c r="BT27" s="411"/>
      <c r="BU27" s="412"/>
      <c r="BV27" s="410">
        <v>802577</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2810</v>
      </c>
      <c r="R28" s="384"/>
      <c r="S28" s="384"/>
      <c r="T28" s="384"/>
      <c r="U28" s="384"/>
      <c r="V28" s="385"/>
      <c r="W28" s="449"/>
      <c r="X28" s="440"/>
      <c r="Y28" s="441"/>
      <c r="Z28" s="380" t="s">
        <v>177</v>
      </c>
      <c r="AA28" s="381"/>
      <c r="AB28" s="381"/>
      <c r="AC28" s="381"/>
      <c r="AD28" s="381"/>
      <c r="AE28" s="381"/>
      <c r="AF28" s="381"/>
      <c r="AG28" s="382"/>
      <c r="AH28" s="383" t="s">
        <v>172</v>
      </c>
      <c r="AI28" s="384"/>
      <c r="AJ28" s="384"/>
      <c r="AK28" s="384"/>
      <c r="AL28" s="385"/>
      <c r="AM28" s="383" t="s">
        <v>172</v>
      </c>
      <c r="AN28" s="384"/>
      <c r="AO28" s="384"/>
      <c r="AP28" s="384"/>
      <c r="AQ28" s="384"/>
      <c r="AR28" s="385"/>
      <c r="AS28" s="383" t="s">
        <v>172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1544396</v>
      </c>
      <c r="BO28" s="403"/>
      <c r="BP28" s="403"/>
      <c r="BQ28" s="403"/>
      <c r="BR28" s="403"/>
      <c r="BS28" s="403"/>
      <c r="BT28" s="403"/>
      <c r="BU28" s="404"/>
      <c r="BV28" s="402">
        <v>1464838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14</v>
      </c>
      <c r="M29" s="384"/>
      <c r="N29" s="384"/>
      <c r="O29" s="384"/>
      <c r="P29" s="385"/>
      <c r="Q29" s="383">
        <v>2630</v>
      </c>
      <c r="R29" s="384"/>
      <c r="S29" s="384"/>
      <c r="T29" s="384"/>
      <c r="U29" s="384"/>
      <c r="V29" s="385"/>
      <c r="W29" s="450"/>
      <c r="X29" s="451"/>
      <c r="Y29" s="452"/>
      <c r="Z29" s="380" t="s">
        <v>180</v>
      </c>
      <c r="AA29" s="381"/>
      <c r="AB29" s="381"/>
      <c r="AC29" s="381"/>
      <c r="AD29" s="381"/>
      <c r="AE29" s="381"/>
      <c r="AF29" s="381"/>
      <c r="AG29" s="382"/>
      <c r="AH29" s="383">
        <v>201</v>
      </c>
      <c r="AI29" s="384"/>
      <c r="AJ29" s="384"/>
      <c r="AK29" s="384"/>
      <c r="AL29" s="385"/>
      <c r="AM29" s="383">
        <v>645813</v>
      </c>
      <c r="AN29" s="384"/>
      <c r="AO29" s="384"/>
      <c r="AP29" s="384"/>
      <c r="AQ29" s="384"/>
      <c r="AR29" s="385"/>
      <c r="AS29" s="383">
        <v>3213</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613230</v>
      </c>
      <c r="BO29" s="408"/>
      <c r="BP29" s="408"/>
      <c r="BQ29" s="408"/>
      <c r="BR29" s="408"/>
      <c r="BS29" s="408"/>
      <c r="BT29" s="408"/>
      <c r="BU29" s="409"/>
      <c r="BV29" s="407">
        <v>612873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96.5</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2253926</v>
      </c>
      <c r="BO30" s="411"/>
      <c r="BP30" s="411"/>
      <c r="BQ30" s="411"/>
      <c r="BR30" s="411"/>
      <c r="BS30" s="411"/>
      <c r="BT30" s="411"/>
      <c r="BU30" s="412"/>
      <c r="BV30" s="410">
        <v>2149670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飯山市国民健康保険特別会計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飯山市水道事業会計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飯山市簡易水道特別会計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岳北広域行政組合一般会計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23</v>
      </c>
      <c r="CP34" s="366"/>
      <c r="CQ34" s="365" t="str">
        <f>IF('各会計、関係団体の財政状況及び健全化判断比率'!BS7="","",'各会計、関係団体の財政状況及び健全化判断比率'!BS7)</f>
        <v>テレビ飯山</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飯山市福祉企業センター特別会計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飯山市介護保険特別会計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IF('各会計、関係団体の財政状況及び健全化判断比率'!B34="","",'各会計、関係団体の財政状況及び健全化判断比率'!B34)</f>
        <v>飯山市公共下水道事業特別会計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北信広域連合一般会計</v>
      </c>
      <c r="BZ35" s="365"/>
      <c r="CA35" s="365"/>
      <c r="CB35" s="365"/>
      <c r="CC35" s="365"/>
      <c r="CD35" s="365"/>
      <c r="CE35" s="365"/>
      <c r="CF35" s="365"/>
      <c r="CG35" s="365"/>
      <c r="CH35" s="365"/>
      <c r="CI35" s="365"/>
      <c r="CJ35" s="365"/>
      <c r="CK35" s="365"/>
      <c r="CL35" s="365"/>
      <c r="CM35" s="365"/>
      <c r="CN35" s="193"/>
      <c r="CO35" s="366">
        <f t="shared" ref="CO35:CO43" si="3">IF(CQ35="","",CO34+1)</f>
        <v>24</v>
      </c>
      <c r="CP35" s="366"/>
      <c r="CQ35" s="365" t="str">
        <f>IF('各会計、関係団体の財政状況及び健全化判断比率'!BS8="","",'各会計、関係団体の財政状況及び健全化判断比率'!BS8)</f>
        <v>飯山市土地開発公社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飯山市ケーブルテレビ事業特別会計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飯山市後期高齢者医療特別会計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11</v>
      </c>
      <c r="BF36" s="366"/>
      <c r="BG36" s="365" t="str">
        <f>IF('各会計、関係団体の財政状況及び健全化判断比率'!B35="","",'各会計、関係団体の財政状況及び健全化判断比率'!B35)</f>
        <v>飯山市特定環境保全公共下水道事業特別会計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北信広域連合養護老人ホーム高社寮事業特別会計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飯山市駐車場事業特別会計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12</v>
      </c>
      <c r="BF37" s="366"/>
      <c r="BG37" s="365" t="str">
        <f>IF('各会計、関係団体の財政状況及び健全化判断比率'!B36="","",'各会計、関係団体の財政状況及び健全化判断比率'!B36)</f>
        <v>飯山市農業集落排水事業特別会計</v>
      </c>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北信広域連合養護老人ホーム千曲荘事業特別会計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17</v>
      </c>
      <c r="BX38" s="366"/>
      <c r="BY38" s="365" t="str">
        <f>IF('各会計、関係団体の財政状況及び健全化判断比率'!B72="","",'各会計、関係団体の財政状況及び健全化判断比率'!B72)</f>
        <v>北信広域連合特別養護老人ホーム望岳荘事業特別会計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18</v>
      </c>
      <c r="BX39" s="366"/>
      <c r="BY39" s="365" t="str">
        <f>IF('各会計、関係団体の財政状況及び健全化判断比率'!B73="","",'各会計、関係団体の財政状況及び健全化判断比率'!B73)</f>
        <v>北信広域連合特別養護老人ホーム高社寮事業特別会計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19</v>
      </c>
      <c r="BX40" s="366"/>
      <c r="BY40" s="365" t="str">
        <f>IF('各会計、関係団体の財政状況及び健全化判断比率'!B74="","",'各会計、関係団体の財政状況及び健全化判断比率'!B74)</f>
        <v>北信広域連合特別養護老人ホーム千曲荘事業特別会計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20</v>
      </c>
      <c r="BX41" s="366"/>
      <c r="BY41" s="365" t="str">
        <f>IF('各会計、関係団体の財政状況及び健全化判断比率'!B75="","",'各会計、関係団体の財政状況及び健全化判断比率'!B75)</f>
        <v>北信広域連合特別養護老人ホームいで湯の里事業特別会計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21</v>
      </c>
      <c r="BX42" s="366"/>
      <c r="BY42" s="365" t="str">
        <f>IF('各会計、関係団体の財政状況及び健全化判断比率'!B76="","",'各会計、関係団体の財政状況及び健全化判断比率'!B76)</f>
        <v>北信広域連合特別養護老人ホーム菜の花苑事業特別会計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22</v>
      </c>
      <c r="BX43" s="366"/>
      <c r="BY43" s="365" t="str">
        <f>IF('各会計、関係団体の財政状況及び健全化判断比率'!B77="","",'各会計、関係団体の財政状況及び健全化判断比率'!B77)</f>
        <v>北信広域連合特別養護老人ホームふるさと苑事業特別会計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eIlo3+5N4KYsp0/YcTGqre/oJFGCV9Zc2DUbQzHZ7jTj5Mewno1ljA5OSZLD1+PrXFIzddiaDjF63EXzAA2og==" saltValue="xvL9MgLwKX0Ssu06AcSN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6" t="s">
        <v>572</v>
      </c>
      <c r="D34" s="1186"/>
      <c r="E34" s="1187"/>
      <c r="F34" s="32">
        <v>2.37</v>
      </c>
      <c r="G34" s="33">
        <v>3.92</v>
      </c>
      <c r="H34" s="33">
        <v>5.82</v>
      </c>
      <c r="I34" s="33">
        <v>7.8</v>
      </c>
      <c r="J34" s="34">
        <v>10.88</v>
      </c>
      <c r="K34" s="22"/>
      <c r="L34" s="22"/>
      <c r="M34" s="22"/>
      <c r="N34" s="22"/>
      <c r="O34" s="22"/>
      <c r="P34" s="22"/>
    </row>
    <row r="35" spans="1:16" ht="39" customHeight="1" x14ac:dyDescent="0.15">
      <c r="A35" s="22"/>
      <c r="B35" s="35"/>
      <c r="C35" s="1180" t="s">
        <v>573</v>
      </c>
      <c r="D35" s="1181"/>
      <c r="E35" s="1182"/>
      <c r="F35" s="36">
        <v>7.36</v>
      </c>
      <c r="G35" s="37">
        <v>11.84</v>
      </c>
      <c r="H35" s="37">
        <v>11.68</v>
      </c>
      <c r="I35" s="37">
        <v>10.050000000000001</v>
      </c>
      <c r="J35" s="38">
        <v>10.47</v>
      </c>
      <c r="K35" s="22"/>
      <c r="L35" s="22"/>
      <c r="M35" s="22"/>
      <c r="N35" s="22"/>
      <c r="O35" s="22"/>
      <c r="P35" s="22"/>
    </row>
    <row r="36" spans="1:16" ht="39" customHeight="1" x14ac:dyDescent="0.15">
      <c r="A36" s="22"/>
      <c r="B36" s="35"/>
      <c r="C36" s="1180" t="s">
        <v>574</v>
      </c>
      <c r="D36" s="1181"/>
      <c r="E36" s="1182"/>
      <c r="F36" s="36">
        <v>0.54</v>
      </c>
      <c r="G36" s="37">
        <v>0.46</v>
      </c>
      <c r="H36" s="37">
        <v>0.56000000000000005</v>
      </c>
      <c r="I36" s="37">
        <v>0.53</v>
      </c>
      <c r="J36" s="38">
        <v>0.81</v>
      </c>
      <c r="K36" s="22"/>
      <c r="L36" s="22"/>
      <c r="M36" s="22"/>
      <c r="N36" s="22"/>
      <c r="O36" s="22"/>
      <c r="P36" s="22"/>
    </row>
    <row r="37" spans="1:16" ht="39" customHeight="1" x14ac:dyDescent="0.15">
      <c r="A37" s="22"/>
      <c r="B37" s="35"/>
      <c r="C37" s="1180" t="s">
        <v>575</v>
      </c>
      <c r="D37" s="1181"/>
      <c r="E37" s="1182"/>
      <c r="F37" s="36">
        <v>0.14000000000000001</v>
      </c>
      <c r="G37" s="37">
        <v>0.24</v>
      </c>
      <c r="H37" s="37">
        <v>0.19</v>
      </c>
      <c r="I37" s="37">
        <v>0.06</v>
      </c>
      <c r="J37" s="38">
        <v>0.47</v>
      </c>
      <c r="K37" s="22"/>
      <c r="L37" s="22"/>
      <c r="M37" s="22"/>
      <c r="N37" s="22"/>
      <c r="O37" s="22"/>
      <c r="P37" s="22"/>
    </row>
    <row r="38" spans="1:16" ht="39" customHeight="1" x14ac:dyDescent="0.15">
      <c r="A38" s="22"/>
      <c r="B38" s="35"/>
      <c r="C38" s="1180" t="s">
        <v>576</v>
      </c>
      <c r="D38" s="1181"/>
      <c r="E38" s="1182"/>
      <c r="F38" s="36">
        <v>0.05</v>
      </c>
      <c r="G38" s="37">
        <v>0.06</v>
      </c>
      <c r="H38" s="37">
        <v>0.09</v>
      </c>
      <c r="I38" s="37">
        <v>0.09</v>
      </c>
      <c r="J38" s="38">
        <v>0.17</v>
      </c>
      <c r="K38" s="22"/>
      <c r="L38" s="22"/>
      <c r="M38" s="22"/>
      <c r="N38" s="22"/>
      <c r="O38" s="22"/>
      <c r="P38" s="22"/>
    </row>
    <row r="39" spans="1:16" ht="39" customHeight="1" x14ac:dyDescent="0.15">
      <c r="A39" s="22"/>
      <c r="B39" s="35"/>
      <c r="C39" s="1180" t="s">
        <v>577</v>
      </c>
      <c r="D39" s="1181"/>
      <c r="E39" s="1182"/>
      <c r="F39" s="36">
        <v>0.06</v>
      </c>
      <c r="G39" s="37">
        <v>0.06</v>
      </c>
      <c r="H39" s="37">
        <v>7.0000000000000007E-2</v>
      </c>
      <c r="I39" s="37">
        <v>0.05</v>
      </c>
      <c r="J39" s="38">
        <v>0.16</v>
      </c>
      <c r="K39" s="22"/>
      <c r="L39" s="22"/>
      <c r="M39" s="22"/>
      <c r="N39" s="22"/>
      <c r="O39" s="22"/>
      <c r="P39" s="22"/>
    </row>
    <row r="40" spans="1:16" ht="39" customHeight="1" x14ac:dyDescent="0.15">
      <c r="A40" s="22"/>
      <c r="B40" s="35"/>
      <c r="C40" s="1180" t="s">
        <v>578</v>
      </c>
      <c r="D40" s="1181"/>
      <c r="E40" s="1182"/>
      <c r="F40" s="36">
        <v>0.08</v>
      </c>
      <c r="G40" s="37">
        <v>7.0000000000000007E-2</v>
      </c>
      <c r="H40" s="37">
        <v>0.2</v>
      </c>
      <c r="I40" s="37">
        <v>0.26</v>
      </c>
      <c r="J40" s="38">
        <v>0.16</v>
      </c>
      <c r="K40" s="22"/>
      <c r="L40" s="22"/>
      <c r="M40" s="22"/>
      <c r="N40" s="22"/>
      <c r="O40" s="22"/>
      <c r="P40" s="22"/>
    </row>
    <row r="41" spans="1:16" ht="39" customHeight="1" x14ac:dyDescent="0.15">
      <c r="A41" s="22"/>
      <c r="B41" s="35"/>
      <c r="C41" s="1180" t="s">
        <v>579</v>
      </c>
      <c r="D41" s="1181"/>
      <c r="E41" s="1182"/>
      <c r="F41" s="36" t="s">
        <v>523</v>
      </c>
      <c r="G41" s="37" t="s">
        <v>523</v>
      </c>
      <c r="H41" s="37">
        <v>0.06</v>
      </c>
      <c r="I41" s="37">
        <v>0.09</v>
      </c>
      <c r="J41" s="38">
        <v>0.13</v>
      </c>
      <c r="K41" s="22"/>
      <c r="L41" s="22"/>
      <c r="M41" s="22"/>
      <c r="N41" s="22"/>
      <c r="O41" s="22"/>
      <c r="P41" s="22"/>
    </row>
    <row r="42" spans="1:16" ht="39" customHeight="1" x14ac:dyDescent="0.15">
      <c r="A42" s="22"/>
      <c r="B42" s="39"/>
      <c r="C42" s="1180" t="s">
        <v>580</v>
      </c>
      <c r="D42" s="1181"/>
      <c r="E42" s="1182"/>
      <c r="F42" s="36" t="s">
        <v>523</v>
      </c>
      <c r="G42" s="37" t="s">
        <v>523</v>
      </c>
      <c r="H42" s="37" t="s">
        <v>523</v>
      </c>
      <c r="I42" s="37" t="s">
        <v>523</v>
      </c>
      <c r="J42" s="38" t="s">
        <v>523</v>
      </c>
      <c r="K42" s="22"/>
      <c r="L42" s="22"/>
      <c r="M42" s="22"/>
      <c r="N42" s="22"/>
      <c r="O42" s="22"/>
      <c r="P42" s="22"/>
    </row>
    <row r="43" spans="1:16" ht="39" customHeight="1" thickBot="1" x14ac:dyDescent="0.2">
      <c r="A43" s="22"/>
      <c r="B43" s="40"/>
      <c r="C43" s="1183" t="s">
        <v>581</v>
      </c>
      <c r="D43" s="1184"/>
      <c r="E43" s="1185"/>
      <c r="F43" s="41">
        <v>0.11</v>
      </c>
      <c r="G43" s="42">
        <v>0.17</v>
      </c>
      <c r="H43" s="42">
        <v>0.46</v>
      </c>
      <c r="I43" s="42">
        <v>1.72</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29/N6G1Q0R95OYExPIKUunIXDohBecqeVdRW1oEBo/Nzuc7d32pAZrYKixwKdu/JHiA6m30/MTNldyv/CM02Q==" saltValue="iAYwQEHLUE/uxkQ70z0Z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1208</v>
      </c>
      <c r="L45" s="60">
        <v>1051</v>
      </c>
      <c r="M45" s="60">
        <v>1011</v>
      </c>
      <c r="N45" s="60">
        <v>1046</v>
      </c>
      <c r="O45" s="61">
        <v>1091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523</v>
      </c>
      <c r="L46" s="64" t="s">
        <v>523</v>
      </c>
      <c r="M46" s="64" t="s">
        <v>523</v>
      </c>
      <c r="N46" s="64" t="s">
        <v>523</v>
      </c>
      <c r="O46" s="65" t="s">
        <v>523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523</v>
      </c>
      <c r="L47" s="64" t="s">
        <v>523</v>
      </c>
      <c r="M47" s="64" t="s">
        <v>523</v>
      </c>
      <c r="N47" s="64" t="s">
        <v>523</v>
      </c>
      <c r="O47" s="65" t="s">
        <v>523</v>
      </c>
      <c r="P47" s="48"/>
      <c r="Q47" s="48"/>
      <c r="R47" s="48"/>
      <c r="S47" s="48"/>
      <c r="T47" s="48"/>
      <c r="U47" s="48"/>
    </row>
    <row r="48" spans="1:21" ht="30.75" customHeight="1" x14ac:dyDescent="0.15">
      <c r="A48" s="48"/>
      <c r="B48" s="1198"/>
      <c r="C48" s="1199"/>
      <c r="D48" s="62"/>
      <c r="E48" s="1190" t="s">
        <v>15</v>
      </c>
      <c r="F48" s="1190"/>
      <c r="G48" s="1190"/>
      <c r="H48" s="1190"/>
      <c r="I48" s="1190"/>
      <c r="J48" s="1191"/>
      <c r="K48" s="63">
        <v>967</v>
      </c>
      <c r="L48" s="64">
        <v>951</v>
      </c>
      <c r="M48" s="64">
        <v>921</v>
      </c>
      <c r="N48" s="64">
        <v>920</v>
      </c>
      <c r="O48" s="65">
        <v>935</v>
      </c>
      <c r="P48" s="48"/>
      <c r="Q48" s="48"/>
      <c r="R48" s="48"/>
      <c r="S48" s="48"/>
      <c r="T48" s="48"/>
      <c r="U48" s="48"/>
    </row>
    <row r="49" spans="1:21" ht="30.75" customHeight="1" x14ac:dyDescent="0.15">
      <c r="A49" s="48"/>
      <c r="B49" s="1198"/>
      <c r="C49" s="1199"/>
      <c r="D49" s="62"/>
      <c r="E49" s="1190" t="s">
        <v>16</v>
      </c>
      <c r="F49" s="1190"/>
      <c r="G49" s="1190"/>
      <c r="H49" s="1190"/>
      <c r="I49" s="1190"/>
      <c r="J49" s="1191"/>
      <c r="K49" s="63">
        <v>253</v>
      </c>
      <c r="L49" s="64">
        <v>194</v>
      </c>
      <c r="M49" s="64">
        <v>149</v>
      </c>
      <c r="N49" s="64">
        <v>159</v>
      </c>
      <c r="O49" s="65">
        <v>182</v>
      </c>
      <c r="P49" s="48"/>
      <c r="Q49" s="48"/>
      <c r="R49" s="48"/>
      <c r="S49" s="48"/>
      <c r="T49" s="48"/>
      <c r="U49" s="48"/>
    </row>
    <row r="50" spans="1:21" ht="30.75" customHeight="1" x14ac:dyDescent="0.15">
      <c r="A50" s="48"/>
      <c r="B50" s="1198"/>
      <c r="C50" s="1199"/>
      <c r="D50" s="62"/>
      <c r="E50" s="1190" t="s">
        <v>17</v>
      </c>
      <c r="F50" s="1190"/>
      <c r="G50" s="1190"/>
      <c r="H50" s="1190"/>
      <c r="I50" s="1190"/>
      <c r="J50" s="1191"/>
      <c r="K50" s="63">
        <v>0</v>
      </c>
      <c r="L50" s="64">
        <v>0</v>
      </c>
      <c r="M50" s="64">
        <v>0</v>
      </c>
      <c r="N50" s="64">
        <v>0</v>
      </c>
      <c r="O50" s="65">
        <v>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523</v>
      </c>
      <c r="L51" s="64">
        <v>0</v>
      </c>
      <c r="M51" s="64" t="s">
        <v>523</v>
      </c>
      <c r="N51" s="64" t="s">
        <v>523</v>
      </c>
      <c r="O51" s="65" t="s">
        <v>523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1637</v>
      </c>
      <c r="L52" s="64">
        <v>1525</v>
      </c>
      <c r="M52" s="64">
        <v>1404</v>
      </c>
      <c r="N52" s="64">
        <v>1418</v>
      </c>
      <c r="O52" s="65">
        <v>1438</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791</v>
      </c>
      <c r="L53" s="69">
        <v>671</v>
      </c>
      <c r="M53" s="69">
        <v>677</v>
      </c>
      <c r="N53" s="69">
        <v>707</v>
      </c>
      <c r="O53" s="70">
        <v>770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bEtGmnkyDG1fzsnSlyLTGcrPirG129y0qbe0fkyfk3HOTZ690dOKtbkuZNaOXTuUuyIOLNNGovQX1kUxyorw==" saltValue="GLiVpYaww8TnNhPM/9oX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566</v>
      </c>
      <c r="J40" s="79" t="s">
        <v>567</v>
      </c>
      <c r="K40" s="79" t="s">
        <v>568</v>
      </c>
      <c r="L40" s="79" t="s">
        <v>569</v>
      </c>
      <c r="M40" s="80" t="s">
        <v>570</v>
      </c>
    </row>
    <row r="41" spans="2:13" ht="27.75" customHeight="1" x14ac:dyDescent="0.15">
      <c r="B41" s="1216" t="s">
        <v>24</v>
      </c>
      <c r="C41" s="1217"/>
      <c r="D41" s="81"/>
      <c r="E41" s="1218" t="s">
        <v>25</v>
      </c>
      <c r="F41" s="1218"/>
      <c r="G41" s="1218"/>
      <c r="H41" s="1219"/>
      <c r="I41" s="82">
        <v>8510</v>
      </c>
      <c r="J41" s="83">
        <v>9826</v>
      </c>
      <c r="K41" s="83">
        <v>11835</v>
      </c>
      <c r="L41" s="83">
        <v>12247</v>
      </c>
      <c r="M41" s="84">
        <v>12437</v>
      </c>
    </row>
    <row r="42" spans="2:13" ht="27.75" customHeight="1" x14ac:dyDescent="0.15">
      <c r="B42" s="1206"/>
      <c r="C42" s="1207"/>
      <c r="D42" s="85"/>
      <c r="E42" s="1210" t="s">
        <v>26</v>
      </c>
      <c r="F42" s="1210"/>
      <c r="G42" s="1210"/>
      <c r="H42" s="1211"/>
      <c r="I42" s="86">
        <v>1261</v>
      </c>
      <c r="J42" s="87">
        <v>1055</v>
      </c>
      <c r="K42" s="87">
        <v>971</v>
      </c>
      <c r="L42" s="87">
        <v>986</v>
      </c>
      <c r="M42" s="88">
        <v>803</v>
      </c>
    </row>
    <row r="43" spans="2:13" ht="27.75" customHeight="1" x14ac:dyDescent="0.15">
      <c r="B43" s="1206"/>
      <c r="C43" s="1207"/>
      <c r="D43" s="85"/>
      <c r="E43" s="1210" t="s">
        <v>27</v>
      </c>
      <c r="F43" s="1210"/>
      <c r="G43" s="1210"/>
      <c r="H43" s="1211"/>
      <c r="I43" s="86">
        <v>10999</v>
      </c>
      <c r="J43" s="87">
        <v>10283</v>
      </c>
      <c r="K43" s="87">
        <v>9545</v>
      </c>
      <c r="L43" s="87">
        <v>8874</v>
      </c>
      <c r="M43" s="88">
        <v>8248</v>
      </c>
    </row>
    <row r="44" spans="2:13" ht="27.75" customHeight="1" x14ac:dyDescent="0.15">
      <c r="B44" s="1206"/>
      <c r="C44" s="1207"/>
      <c r="D44" s="85"/>
      <c r="E44" s="1210" t="s">
        <v>28</v>
      </c>
      <c r="F44" s="1210"/>
      <c r="G44" s="1210"/>
      <c r="H44" s="1211"/>
      <c r="I44" s="86">
        <v>1582</v>
      </c>
      <c r="J44" s="87">
        <v>1855</v>
      </c>
      <c r="K44" s="87">
        <v>1699</v>
      </c>
      <c r="L44" s="87">
        <v>1599</v>
      </c>
      <c r="M44" s="88">
        <v>1400</v>
      </c>
    </row>
    <row r="45" spans="2:13" ht="27.75" customHeight="1" x14ac:dyDescent="0.15">
      <c r="B45" s="1206"/>
      <c r="C45" s="1207"/>
      <c r="D45" s="85"/>
      <c r="E45" s="1210" t="s">
        <v>29</v>
      </c>
      <c r="F45" s="1210"/>
      <c r="G45" s="1210"/>
      <c r="H45" s="1211"/>
      <c r="I45" s="86">
        <v>2462</v>
      </c>
      <c r="J45" s="87">
        <v>2271</v>
      </c>
      <c r="K45" s="87">
        <v>2136</v>
      </c>
      <c r="L45" s="87">
        <v>2091</v>
      </c>
      <c r="M45" s="88">
        <v>2024</v>
      </c>
    </row>
    <row r="46" spans="2:13" ht="27.75" customHeight="1" x14ac:dyDescent="0.15">
      <c r="B46" s="1206"/>
      <c r="C46" s="1207"/>
      <c r="D46" s="89"/>
      <c r="E46" s="1210" t="s">
        <v>30</v>
      </c>
      <c r="F46" s="1210"/>
      <c r="G46" s="1210"/>
      <c r="H46" s="1211"/>
      <c r="I46" s="86" t="s">
        <v>523</v>
      </c>
      <c r="J46" s="87" t="s">
        <v>523</v>
      </c>
      <c r="K46" s="87" t="s">
        <v>523</v>
      </c>
      <c r="L46" s="87" t="s">
        <v>523</v>
      </c>
      <c r="M46" s="88" t="s">
        <v>523</v>
      </c>
    </row>
    <row r="47" spans="2:13" ht="27.75" customHeight="1" x14ac:dyDescent="0.15">
      <c r="B47" s="1206"/>
      <c r="C47" s="1207"/>
      <c r="D47" s="90"/>
      <c r="E47" s="1220" t="s">
        <v>31</v>
      </c>
      <c r="F47" s="1221"/>
      <c r="G47" s="1221"/>
      <c r="H47" s="1222"/>
      <c r="I47" s="86" t="s">
        <v>523</v>
      </c>
      <c r="J47" s="87" t="s">
        <v>523</v>
      </c>
      <c r="K47" s="87" t="s">
        <v>523</v>
      </c>
      <c r="L47" s="87" t="s">
        <v>523</v>
      </c>
      <c r="M47" s="88" t="s">
        <v>523</v>
      </c>
    </row>
    <row r="48" spans="2:13" ht="27.75" customHeight="1" x14ac:dyDescent="0.15">
      <c r="B48" s="1206"/>
      <c r="C48" s="1207"/>
      <c r="D48" s="85"/>
      <c r="E48" s="1210" t="s">
        <v>32</v>
      </c>
      <c r="F48" s="1210"/>
      <c r="G48" s="1210"/>
      <c r="H48" s="1211"/>
      <c r="I48" s="86" t="s">
        <v>523</v>
      </c>
      <c r="J48" s="87" t="s">
        <v>523</v>
      </c>
      <c r="K48" s="87" t="s">
        <v>523</v>
      </c>
      <c r="L48" s="87" t="s">
        <v>523</v>
      </c>
      <c r="M48" s="88" t="s">
        <v>523</v>
      </c>
    </row>
    <row r="49" spans="2:13" ht="27.75" customHeight="1" x14ac:dyDescent="0.15">
      <c r="B49" s="1208"/>
      <c r="C49" s="1209"/>
      <c r="D49" s="85"/>
      <c r="E49" s="1210" t="s">
        <v>33</v>
      </c>
      <c r="F49" s="1210"/>
      <c r="G49" s="1210"/>
      <c r="H49" s="1211"/>
      <c r="I49" s="86" t="s">
        <v>523</v>
      </c>
      <c r="J49" s="87" t="s">
        <v>523</v>
      </c>
      <c r="K49" s="87" t="s">
        <v>523</v>
      </c>
      <c r="L49" s="87" t="s">
        <v>523</v>
      </c>
      <c r="M49" s="88" t="s">
        <v>523</v>
      </c>
    </row>
    <row r="50" spans="2:13" ht="27.75" customHeight="1" x14ac:dyDescent="0.15">
      <c r="B50" s="1204" t="s">
        <v>34</v>
      </c>
      <c r="C50" s="1205"/>
      <c r="D50" s="91"/>
      <c r="E50" s="1210" t="s">
        <v>35</v>
      </c>
      <c r="F50" s="1210"/>
      <c r="G50" s="1210"/>
      <c r="H50" s="1211"/>
      <c r="I50" s="86">
        <v>4591</v>
      </c>
      <c r="J50" s="87">
        <v>3293</v>
      </c>
      <c r="K50" s="87">
        <v>4216</v>
      </c>
      <c r="L50" s="87">
        <v>4632</v>
      </c>
      <c r="M50" s="88">
        <v>4847</v>
      </c>
    </row>
    <row r="51" spans="2:13" ht="27.75" customHeight="1" x14ac:dyDescent="0.15">
      <c r="B51" s="1206"/>
      <c r="C51" s="1207"/>
      <c r="D51" s="85"/>
      <c r="E51" s="1210" t="s">
        <v>36</v>
      </c>
      <c r="F51" s="1210"/>
      <c r="G51" s="1210"/>
      <c r="H51" s="1211"/>
      <c r="I51" s="86">
        <v>1264</v>
      </c>
      <c r="J51" s="87">
        <v>1103</v>
      </c>
      <c r="K51" s="87">
        <v>1013</v>
      </c>
      <c r="L51" s="87">
        <v>998</v>
      </c>
      <c r="M51" s="88">
        <v>891</v>
      </c>
    </row>
    <row r="52" spans="2:13" ht="27.75" customHeight="1" x14ac:dyDescent="0.15">
      <c r="B52" s="1208"/>
      <c r="C52" s="1209"/>
      <c r="D52" s="85"/>
      <c r="E52" s="1210" t="s">
        <v>37</v>
      </c>
      <c r="F52" s="1210"/>
      <c r="G52" s="1210"/>
      <c r="H52" s="1211"/>
      <c r="I52" s="86">
        <v>15177</v>
      </c>
      <c r="J52" s="87">
        <v>15814</v>
      </c>
      <c r="K52" s="87">
        <v>17340</v>
      </c>
      <c r="L52" s="87">
        <v>17369</v>
      </c>
      <c r="M52" s="88">
        <v>17258</v>
      </c>
    </row>
    <row r="53" spans="2:13" ht="27.75" customHeight="1" thickBot="1" x14ac:dyDescent="0.2">
      <c r="B53" s="1212" t="s">
        <v>38</v>
      </c>
      <c r="C53" s="1213"/>
      <c r="D53" s="92"/>
      <c r="E53" s="1214" t="s">
        <v>39</v>
      </c>
      <c r="F53" s="1214"/>
      <c r="G53" s="1214"/>
      <c r="H53" s="1215"/>
      <c r="I53" s="93">
        <v>3781</v>
      </c>
      <c r="J53" s="94">
        <v>5080</v>
      </c>
      <c r="K53" s="94">
        <v>3618</v>
      </c>
      <c r="L53" s="94">
        <v>2797</v>
      </c>
      <c r="M53" s="95">
        <v>1917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t3i/h/8WXFpFKuptbcvnWYCrFYzIaN4F04/BQxqhTZM6KpbwgUSPpLSw0ta76cOuRHHqz61ytDwULMswu3Gg==" saltValue="J6HNcYnBTFjb6/QnH/D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568</v>
      </c>
      <c r="G54" s="104" t="s">
        <v>569</v>
      </c>
      <c r="H54" s="105" t="s">
        <v>570</v>
      </c>
    </row>
    <row r="55" spans="2:8" ht="52.5" customHeight="1" x14ac:dyDescent="0.15">
      <c r="B55" s="106"/>
      <c r="C55" s="1231" t="s">
        <v>42</v>
      </c>
      <c r="D55" s="1231"/>
      <c r="E55" s="1232"/>
      <c r="F55" s="107">
        <v>1064</v>
      </c>
      <c r="G55" s="107">
        <v>1465</v>
      </c>
      <c r="H55" s="108">
        <v>1544</v>
      </c>
    </row>
    <row r="56" spans="2:8" ht="52.5" customHeight="1" x14ac:dyDescent="0.15">
      <c r="B56" s="109"/>
      <c r="C56" s="1233" t="s">
        <v>43</v>
      </c>
      <c r="D56" s="1233"/>
      <c r="E56" s="1234"/>
      <c r="F56" s="110">
        <v>547</v>
      </c>
      <c r="G56" s="110">
        <v>613</v>
      </c>
      <c r="H56" s="111">
        <v>613</v>
      </c>
    </row>
    <row r="57" spans="2:8" ht="53.25" customHeight="1" x14ac:dyDescent="0.15">
      <c r="B57" s="109"/>
      <c r="C57" s="1235" t="s">
        <v>44</v>
      </c>
      <c r="D57" s="1235"/>
      <c r="E57" s="1236"/>
      <c r="F57" s="112">
        <v>2144</v>
      </c>
      <c r="G57" s="112">
        <v>2150</v>
      </c>
      <c r="H57" s="113">
        <v>2254</v>
      </c>
    </row>
    <row r="58" spans="2:8" ht="45.75" customHeight="1" x14ac:dyDescent="0.15">
      <c r="B58" s="114"/>
      <c r="C58" s="1223" t="s">
        <v>589</v>
      </c>
      <c r="D58" s="1224"/>
      <c r="E58" s="1225"/>
      <c r="F58" s="115">
        <v>579</v>
      </c>
      <c r="G58" s="115">
        <v>705</v>
      </c>
      <c r="H58" s="116">
        <v>898</v>
      </c>
    </row>
    <row r="59" spans="2:8" ht="45.75" customHeight="1" x14ac:dyDescent="0.15">
      <c r="B59" s="114"/>
      <c r="C59" s="1223" t="s">
        <v>590</v>
      </c>
      <c r="D59" s="1224"/>
      <c r="E59" s="1225"/>
      <c r="F59" s="115">
        <v>463</v>
      </c>
      <c r="G59" s="115">
        <v>314</v>
      </c>
      <c r="H59" s="116">
        <v>314</v>
      </c>
    </row>
    <row r="60" spans="2:8" ht="45.75" customHeight="1" x14ac:dyDescent="0.15">
      <c r="B60" s="114"/>
      <c r="C60" s="1223" t="s">
        <v>591</v>
      </c>
      <c r="D60" s="1224"/>
      <c r="E60" s="1225"/>
      <c r="F60" s="115">
        <v>322</v>
      </c>
      <c r="G60" s="115">
        <v>322</v>
      </c>
      <c r="H60" s="116">
        <v>264</v>
      </c>
    </row>
    <row r="61" spans="2:8" ht="45.75" customHeight="1" x14ac:dyDescent="0.15">
      <c r="B61" s="114"/>
      <c r="C61" s="1223" t="s">
        <v>592</v>
      </c>
      <c r="D61" s="1224"/>
      <c r="E61" s="1225"/>
      <c r="F61" s="115">
        <v>149</v>
      </c>
      <c r="G61" s="115">
        <v>191</v>
      </c>
      <c r="H61" s="116">
        <v>201</v>
      </c>
    </row>
    <row r="62" spans="2:8" ht="45.75" customHeight="1" thickBot="1" x14ac:dyDescent="0.2">
      <c r="B62" s="117"/>
      <c r="C62" s="1226" t="s">
        <v>593</v>
      </c>
      <c r="D62" s="1227"/>
      <c r="E62" s="1228"/>
      <c r="F62" s="118">
        <v>155</v>
      </c>
      <c r="G62" s="118">
        <v>151</v>
      </c>
      <c r="H62" s="119">
        <v>151</v>
      </c>
    </row>
    <row r="63" spans="2:8" ht="52.5" customHeight="1" thickBot="1" x14ac:dyDescent="0.2">
      <c r="B63" s="120"/>
      <c r="C63" s="1229" t="s">
        <v>45</v>
      </c>
      <c r="D63" s="1229"/>
      <c r="E63" s="1230"/>
      <c r="F63" s="121">
        <v>3755</v>
      </c>
      <c r="G63" s="121">
        <v>4227</v>
      </c>
      <c r="H63" s="122">
        <v>4412</v>
      </c>
    </row>
    <row r="64" spans="2:8" ht="15" customHeight="1" x14ac:dyDescent="0.15"/>
    <row r="65" ht="0" hidden="1" customHeight="1" x14ac:dyDescent="0.15"/>
    <row r="66" ht="0" hidden="1" customHeight="1" x14ac:dyDescent="0.15"/>
  </sheetData>
  <sheetProtection algorithmName="SHA-512" hashValue="6mtrjHT31pS6RYfjkJdefYzNLM3MpXomYUC2/ODCIx/6BYK54lOrJ17Gon2s3O+2iylMwXHhL/tqnAHGZTPKxg==" saltValue="Lh52gch9N9Vv+Wx0bIyO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563</v>
      </c>
      <c r="G2" s="136"/>
      <c r="H2" s="137"/>
    </row>
    <row r="3" spans="1:8" x14ac:dyDescent="0.15">
      <c r="A3" s="133" t="s">
        <v>556</v>
      </c>
      <c r="B3" s="138"/>
      <c r="C3" s="139"/>
      <c r="D3" s="140">
        <v>156785</v>
      </c>
      <c r="E3" s="141"/>
      <c r="F3" s="142">
        <v>90961</v>
      </c>
      <c r="G3" s="143"/>
      <c r="H3" s="144"/>
    </row>
    <row r="4" spans="1:8" x14ac:dyDescent="0.15">
      <c r="A4" s="145"/>
      <c r="B4" s="146"/>
      <c r="C4" s="147"/>
      <c r="D4" s="148">
        <v>47980</v>
      </c>
      <c r="E4" s="149"/>
      <c r="F4" s="150">
        <v>37720</v>
      </c>
      <c r="G4" s="151"/>
      <c r="H4" s="152"/>
    </row>
    <row r="5" spans="1:8" x14ac:dyDescent="0.15">
      <c r="A5" s="133" t="s">
        <v>558</v>
      </c>
      <c r="B5" s="138"/>
      <c r="C5" s="139"/>
      <c r="D5" s="140">
        <v>174460</v>
      </c>
      <c r="E5" s="141"/>
      <c r="F5" s="142">
        <v>106614</v>
      </c>
      <c r="G5" s="143"/>
      <c r="H5" s="144"/>
    </row>
    <row r="6" spans="1:8" x14ac:dyDescent="0.15">
      <c r="A6" s="145"/>
      <c r="B6" s="146"/>
      <c r="C6" s="147"/>
      <c r="D6" s="148">
        <v>31343</v>
      </c>
      <c r="E6" s="149"/>
      <c r="F6" s="150">
        <v>45545</v>
      </c>
      <c r="G6" s="151"/>
      <c r="H6" s="152"/>
    </row>
    <row r="7" spans="1:8" x14ac:dyDescent="0.15">
      <c r="A7" s="133" t="s">
        <v>559</v>
      </c>
      <c r="B7" s="138"/>
      <c r="C7" s="139"/>
      <c r="D7" s="140">
        <v>234643</v>
      </c>
      <c r="E7" s="141"/>
      <c r="F7" s="142">
        <v>85459</v>
      </c>
      <c r="G7" s="143"/>
      <c r="H7" s="144"/>
    </row>
    <row r="8" spans="1:8" x14ac:dyDescent="0.15">
      <c r="A8" s="145"/>
      <c r="B8" s="146"/>
      <c r="C8" s="147"/>
      <c r="D8" s="148">
        <v>118272</v>
      </c>
      <c r="E8" s="149"/>
      <c r="F8" s="150">
        <v>44378</v>
      </c>
      <c r="G8" s="151"/>
      <c r="H8" s="152"/>
    </row>
    <row r="9" spans="1:8" x14ac:dyDescent="0.15">
      <c r="A9" s="133" t="s">
        <v>560</v>
      </c>
      <c r="B9" s="138"/>
      <c r="C9" s="139"/>
      <c r="D9" s="140">
        <v>90849</v>
      </c>
      <c r="E9" s="141"/>
      <c r="F9" s="142">
        <v>83280</v>
      </c>
      <c r="G9" s="143"/>
      <c r="H9" s="144"/>
    </row>
    <row r="10" spans="1:8" x14ac:dyDescent="0.15">
      <c r="A10" s="145"/>
      <c r="B10" s="146"/>
      <c r="C10" s="147"/>
      <c r="D10" s="148">
        <v>40311</v>
      </c>
      <c r="E10" s="149"/>
      <c r="F10" s="150">
        <v>43123</v>
      </c>
      <c r="G10" s="151"/>
      <c r="H10" s="152"/>
    </row>
    <row r="11" spans="1:8" x14ac:dyDescent="0.15">
      <c r="A11" s="133" t="s">
        <v>561</v>
      </c>
      <c r="B11" s="138"/>
      <c r="C11" s="139"/>
      <c r="D11" s="140">
        <v>72274</v>
      </c>
      <c r="E11" s="141"/>
      <c r="F11" s="142">
        <v>88968</v>
      </c>
      <c r="G11" s="143"/>
      <c r="H11" s="144"/>
    </row>
    <row r="12" spans="1:8" x14ac:dyDescent="0.15">
      <c r="A12" s="145"/>
      <c r="B12" s="146"/>
      <c r="C12" s="153"/>
      <c r="D12" s="148">
        <v>46191</v>
      </c>
      <c r="E12" s="149"/>
      <c r="F12" s="150">
        <v>45482</v>
      </c>
      <c r="G12" s="151"/>
      <c r="H12" s="152"/>
    </row>
    <row r="13" spans="1:8" x14ac:dyDescent="0.15">
      <c r="A13" s="133"/>
      <c r="B13" s="138"/>
      <c r="C13" s="154"/>
      <c r="D13" s="155">
        <v>145802</v>
      </c>
      <c r="E13" s="156"/>
      <c r="F13" s="157">
        <v>91056</v>
      </c>
      <c r="G13" s="158"/>
      <c r="H13" s="144"/>
    </row>
    <row r="14" spans="1:8" x14ac:dyDescent="0.15">
      <c r="A14" s="145"/>
      <c r="B14" s="146"/>
      <c r="C14" s="147"/>
      <c r="D14" s="148">
        <v>56819</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7.41</v>
      </c>
      <c r="C19" s="159">
        <f>ROUND(VALUE(SUBSTITUTE(実質収支比率等に係る経年分析!G$48,"▲","-")),2)</f>
        <v>11.91</v>
      </c>
      <c r="D19" s="159">
        <f>ROUND(VALUE(SUBSTITUTE(実質収支比率等に係る経年分析!H$48,"▲","-")),2)</f>
        <v>12.05</v>
      </c>
      <c r="E19" s="159">
        <f>ROUND(VALUE(SUBSTITUTE(実質収支比率等に係る経年分析!I$48,"▲","-")),2)</f>
        <v>10.15</v>
      </c>
      <c r="F19" s="159">
        <f>ROUND(VALUE(SUBSTITUTE(実質収支比率等に係る経年分析!J$48,"▲","-")),2)</f>
        <v>10.58</v>
      </c>
    </row>
    <row r="20" spans="1:11" x14ac:dyDescent="0.15">
      <c r="A20" s="159" t="s">
        <v>49</v>
      </c>
      <c r="B20" s="159">
        <f>ROUND(VALUE(SUBSTITUTE(実質収支比率等に係る経年分析!F$47,"▲","-")),2)</f>
        <v>10.029999999999999</v>
      </c>
      <c r="C20" s="159">
        <f>ROUND(VALUE(SUBSTITUTE(実質収支比率等に係る経年分析!G$47,"▲","-")),2)</f>
        <v>7.97</v>
      </c>
      <c r="D20" s="159">
        <f>ROUND(VALUE(SUBSTITUTE(実質収支比率等に係る経年分析!H$47,"▲","-")),2)</f>
        <v>13.69</v>
      </c>
      <c r="E20" s="159">
        <f>ROUND(VALUE(SUBSTITUTE(実質収支比率等に係る経年分析!I$47,"▲","-")),2)</f>
        <v>18.98</v>
      </c>
      <c r="F20" s="159">
        <f>ROUND(VALUE(SUBSTITUTE(実質収支比率等に係る経年分析!J$47,"▲","-")),2)</f>
        <v>20.100000000000001</v>
      </c>
    </row>
    <row r="21" spans="1:11" x14ac:dyDescent="0.15">
      <c r="A21" s="159" t="s">
        <v>50</v>
      </c>
      <c r="B21" s="159">
        <f>IF(ISNUMBER(VALUE(SUBSTITUTE(実質収支比率等に係る経年分析!F$49,"▲","-"))),ROUND(VALUE(SUBSTITUTE(実質収支比率等に係る経年分析!F$49,"▲","-")),2),NA())</f>
        <v>-0.2</v>
      </c>
      <c r="C21" s="159">
        <f>IF(ISNUMBER(VALUE(SUBSTITUTE(実質収支比率等に係る経年分析!G$49,"▲","-"))),ROUND(VALUE(SUBSTITUTE(実質収支比率等に係る経年分析!G$49,"▲","-")),2),NA())</f>
        <v>1.76</v>
      </c>
      <c r="D21" s="159">
        <f>IF(ISNUMBER(VALUE(SUBSTITUTE(実質収支比率等に係る経年分析!H$49,"▲","-"))),ROUND(VALUE(SUBSTITUTE(実質収支比率等に係る経年分析!H$49,"▲","-")),2),NA())</f>
        <v>6.05</v>
      </c>
      <c r="E21" s="159">
        <f>IF(ISNUMBER(VALUE(SUBSTITUTE(実質収支比率等に係る経年分析!I$49,"▲","-"))),ROUND(VALUE(SUBSTITUTE(実質収支比率等に係る経年分析!I$49,"▲","-")),2),NA())</f>
        <v>3.21</v>
      </c>
      <c r="F21" s="159">
        <f>IF(ISNUMBER(VALUE(SUBSTITUTE(実質収支比率等に係る経年分析!J$49,"▲","-"))),ROUND(VALUE(SUBSTITUTE(実質収支比率等に係る経年分析!J$49,"▲","-")),2),NA())</f>
        <v>1.43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1.72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0.15</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飯山市駐車場事業特別会計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x14ac:dyDescent="0.15">
      <c r="A30" s="160" t="str">
        <f>IF(連結実質赤字比率に係る赤字・黒字の構成分析!C$40="",NA(),連結実質赤字比率に係る赤字・黒字の構成分析!C$40)</f>
        <v>飯山市公共下水道事業特別会計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x14ac:dyDescent="0.15">
      <c r="A31" s="160" t="str">
        <f>IF(連結実質赤字比率に係る赤字・黒字の構成分析!C$39="",NA(),連結実質赤字比率に係る赤字・黒字の構成分析!C$39)</f>
        <v>飯山市特定環境保全公共下水道事業特別会計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飯山市農業集落排水事業特別会計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15">
      <c r="A33" s="160" t="str">
        <f>IF(連結実質赤字比率に係る赤字・黒字の構成分析!C$37="",NA(),連結実質赤字比率に係る赤字・黒字の構成分析!C$37)</f>
        <v>飯山市国民健康保険特別会計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0.14000000000000001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0.47</v>
      </c>
    </row>
    <row r="34" spans="1:16" x14ac:dyDescent="0.15">
      <c r="A34" s="160" t="str">
        <f>IF(連結実質赤字比率に係る赤字・黒字の構成分析!C$36="",NA(),連結実質赤字比率に係る赤字・黒字の構成分析!C$36)</f>
        <v>飯山市介護保険特別会計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0.56000000000000005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10.050000000000001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10.47</v>
      </c>
    </row>
    <row r="36" spans="1:16" x14ac:dyDescent="0.15">
      <c r="A36" s="160" t="str">
        <f>IF(連結実質赤字比率に係る赤字・黒字の構成分析!C$34="",NA(),連結実質赤字比率に係る赤字・黒字の構成分析!C$34)</f>
        <v>飯山市水道事業会計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1637</v>
      </c>
      <c r="E42" s="161"/>
      <c r="F42" s="161"/>
      <c r="G42" s="161">
        <f>'実質公債費比率（分子）の構造'!L$52</f>
        <v>1525</v>
      </c>
      <c r="H42" s="161"/>
      <c r="I42" s="161"/>
      <c r="J42" s="161">
        <f>'実質公債費比率（分子）の構造'!M$52</f>
        <v>1404</v>
      </c>
      <c r="K42" s="161"/>
      <c r="L42" s="161"/>
      <c r="M42" s="161">
        <f>'実質公債費比率（分子）の構造'!N$52</f>
        <v>1418</v>
      </c>
      <c r="N42" s="161"/>
      <c r="O42" s="161"/>
      <c r="P42" s="161">
        <f>'実質公債費比率（分子）の構造'!O$52</f>
        <v>1438</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253</v>
      </c>
      <c r="C45" s="161"/>
      <c r="D45" s="161"/>
      <c r="E45" s="161">
        <f>'実質公債費比率（分子）の構造'!L$49</f>
        <v>194</v>
      </c>
      <c r="F45" s="161"/>
      <c r="G45" s="161"/>
      <c r="H45" s="161">
        <f>'実質公債費比率（分子）の構造'!M$49</f>
        <v>149</v>
      </c>
      <c r="I45" s="161"/>
      <c r="J45" s="161"/>
      <c r="K45" s="161">
        <f>'実質公債費比率（分子）の構造'!N$49</f>
        <v>159</v>
      </c>
      <c r="L45" s="161"/>
      <c r="M45" s="161"/>
      <c r="N45" s="161">
        <f>'実質公債費比率（分子）の構造'!O$49</f>
        <v>182</v>
      </c>
      <c r="O45" s="161"/>
      <c r="P45" s="161"/>
    </row>
    <row r="46" spans="1:16" x14ac:dyDescent="0.15">
      <c r="A46" s="161" t="s">
        <v>61</v>
      </c>
      <c r="B46" s="161">
        <f>'実質公債費比率（分子）の構造'!K$48</f>
        <v>967</v>
      </c>
      <c r="C46" s="161"/>
      <c r="D46" s="161"/>
      <c r="E46" s="161">
        <f>'実質公債費比率（分子）の構造'!L$48</f>
        <v>951</v>
      </c>
      <c r="F46" s="161"/>
      <c r="G46" s="161"/>
      <c r="H46" s="161">
        <f>'実質公債費比率（分子）の構造'!M$48</f>
        <v>921</v>
      </c>
      <c r="I46" s="161"/>
      <c r="J46" s="161"/>
      <c r="K46" s="161">
        <f>'実質公債費比率（分子）の構造'!N$48</f>
        <v>920</v>
      </c>
      <c r="L46" s="161"/>
      <c r="M46" s="161"/>
      <c r="N46" s="161">
        <f>'実質公債費比率（分子）の構造'!O$48</f>
        <v>935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1208</v>
      </c>
      <c r="C49" s="161"/>
      <c r="D49" s="161"/>
      <c r="E49" s="161">
        <f>'実質公債費比率（分子）の構造'!L$45</f>
        <v>1051</v>
      </c>
      <c r="F49" s="161"/>
      <c r="G49" s="161"/>
      <c r="H49" s="161">
        <f>'実質公債費比率（分子）の構造'!M$45</f>
        <v>1011</v>
      </c>
      <c r="I49" s="161"/>
      <c r="J49" s="161"/>
      <c r="K49" s="161">
        <f>'実質公債費比率（分子）の構造'!N$45</f>
        <v>1046</v>
      </c>
      <c r="L49" s="161"/>
      <c r="M49" s="161"/>
      <c r="N49" s="161">
        <f>'実質公債費比率（分子）の構造'!O$45</f>
        <v>1091</v>
      </c>
      <c r="O49" s="161"/>
      <c r="P49" s="161"/>
    </row>
    <row r="50" spans="1:16" x14ac:dyDescent="0.15">
      <c r="A50" s="161" t="s">
        <v>65</v>
      </c>
      <c r="B50" s="161" t="e">
        <f>NA()</f>
        <v>#N/A</v>
      </c>
      <c r="C50" s="161">
        <f>IF(ISNUMBER('実質公債費比率（分子）の構造'!K$53),'実質公債費比率（分子）の構造'!K$53,NA())</f>
        <v>791</v>
      </c>
      <c r="D50" s="161" t="e">
        <f>NA()</f>
        <v>#N/A</v>
      </c>
      <c r="E50" s="161" t="e">
        <f>NA()</f>
        <v>#N/A</v>
      </c>
      <c r="F50" s="161">
        <f>IF(ISNUMBER('実質公債費比率（分子）の構造'!L$53),'実質公債費比率（分子）の構造'!L$53,NA())</f>
        <v>671</v>
      </c>
      <c r="G50" s="161" t="e">
        <f>NA()</f>
        <v>#N/A</v>
      </c>
      <c r="H50" s="161" t="e">
        <f>NA()</f>
        <v>#N/A</v>
      </c>
      <c r="I50" s="161">
        <f>IF(ISNUMBER('実質公債費比率（分子）の構造'!M$53),'実質公債費比率（分子）の構造'!M$53,NA())</f>
        <v>677</v>
      </c>
      <c r="J50" s="161" t="e">
        <f>NA()</f>
        <v>#N/A</v>
      </c>
      <c r="K50" s="161" t="e">
        <f>NA()</f>
        <v>#N/A</v>
      </c>
      <c r="L50" s="161">
        <f>IF(ISNUMBER('実質公債費比率（分子）の構造'!N$53),'実質公債費比率（分子）の構造'!N$53,NA())</f>
        <v>707</v>
      </c>
      <c r="M50" s="161" t="e">
        <f>NA()</f>
        <v>#N/A</v>
      </c>
      <c r="N50" s="161" t="e">
        <f>NA()</f>
        <v>#N/A</v>
      </c>
      <c r="O50" s="161">
        <f>IF(ISNUMBER('実質公債費比率（分子）の構造'!O$53),'実質公債費比率（分子）の構造'!O$53,NA())</f>
        <v>770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15177</v>
      </c>
      <c r="E56" s="160"/>
      <c r="F56" s="160"/>
      <c r="G56" s="160">
        <f>'将来負担比率（分子）の構造'!J$52</f>
        <v>15814</v>
      </c>
      <c r="H56" s="160"/>
      <c r="I56" s="160"/>
      <c r="J56" s="160">
        <f>'将来負担比率（分子）の構造'!K$52</f>
        <v>17340</v>
      </c>
      <c r="K56" s="160"/>
      <c r="L56" s="160"/>
      <c r="M56" s="160">
        <f>'将来負担比率（分子）の構造'!L$52</f>
        <v>17369</v>
      </c>
      <c r="N56" s="160"/>
      <c r="O56" s="160"/>
      <c r="P56" s="160">
        <f>'将来負担比率（分子）の構造'!M$52</f>
        <v>17258</v>
      </c>
    </row>
    <row r="57" spans="1:16" x14ac:dyDescent="0.15">
      <c r="A57" s="160" t="s">
        <v>36</v>
      </c>
      <c r="B57" s="160"/>
      <c r="C57" s="160"/>
      <c r="D57" s="160">
        <f>'将来負担比率（分子）の構造'!I$51</f>
        <v>1264</v>
      </c>
      <c r="E57" s="160"/>
      <c r="F57" s="160"/>
      <c r="G57" s="160">
        <f>'将来負担比率（分子）の構造'!J$51</f>
        <v>1103</v>
      </c>
      <c r="H57" s="160"/>
      <c r="I57" s="160"/>
      <c r="J57" s="160">
        <f>'将来負担比率（分子）の構造'!K$51</f>
        <v>1013</v>
      </c>
      <c r="K57" s="160"/>
      <c r="L57" s="160"/>
      <c r="M57" s="160">
        <f>'将来負担比率（分子）の構造'!L$51</f>
        <v>998</v>
      </c>
      <c r="N57" s="160"/>
      <c r="O57" s="160"/>
      <c r="P57" s="160">
        <f>'将来負担比率（分子）の構造'!M$51</f>
        <v>891</v>
      </c>
    </row>
    <row r="58" spans="1:16" x14ac:dyDescent="0.15">
      <c r="A58" s="160" t="s">
        <v>35</v>
      </c>
      <c r="B58" s="160"/>
      <c r="C58" s="160"/>
      <c r="D58" s="160">
        <f>'将来負担比率（分子）の構造'!I$50</f>
        <v>4591</v>
      </c>
      <c r="E58" s="160"/>
      <c r="F58" s="160"/>
      <c r="G58" s="160">
        <f>'将来負担比率（分子）の構造'!J$50</f>
        <v>3293</v>
      </c>
      <c r="H58" s="160"/>
      <c r="I58" s="160"/>
      <c r="J58" s="160">
        <f>'将来負担比率（分子）の構造'!K$50</f>
        <v>4216</v>
      </c>
      <c r="K58" s="160"/>
      <c r="L58" s="160"/>
      <c r="M58" s="160">
        <f>'将来負担比率（分子）の構造'!L$50</f>
        <v>4632</v>
      </c>
      <c r="N58" s="160"/>
      <c r="O58" s="160"/>
      <c r="P58" s="160">
        <f>'将来負担比率（分子）の構造'!M$50</f>
        <v>4847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2462</v>
      </c>
      <c r="C62" s="160"/>
      <c r="D62" s="160"/>
      <c r="E62" s="160">
        <f>'将来負担比率（分子）の構造'!J$45</f>
        <v>2271</v>
      </c>
      <c r="F62" s="160"/>
      <c r="G62" s="160"/>
      <c r="H62" s="160">
        <f>'将来負担比率（分子）の構造'!K$45</f>
        <v>2136</v>
      </c>
      <c r="I62" s="160"/>
      <c r="J62" s="160"/>
      <c r="K62" s="160">
        <f>'将来負担比率（分子）の構造'!L$45</f>
        <v>2091</v>
      </c>
      <c r="L62" s="160"/>
      <c r="M62" s="160"/>
      <c r="N62" s="160">
        <f>'将来負担比率（分子）の構造'!M$45</f>
        <v>2024</v>
      </c>
      <c r="O62" s="160"/>
      <c r="P62" s="160"/>
    </row>
    <row r="63" spans="1:16" x14ac:dyDescent="0.15">
      <c r="A63" s="160" t="s">
        <v>28</v>
      </c>
      <c r="B63" s="160">
        <f>'将来負担比率（分子）の構造'!I$44</f>
        <v>1582</v>
      </c>
      <c r="C63" s="160"/>
      <c r="D63" s="160"/>
      <c r="E63" s="160">
        <f>'将来負担比率（分子）の構造'!J$44</f>
        <v>1855</v>
      </c>
      <c r="F63" s="160"/>
      <c r="G63" s="160"/>
      <c r="H63" s="160">
        <f>'将来負担比率（分子）の構造'!K$44</f>
        <v>1699</v>
      </c>
      <c r="I63" s="160"/>
      <c r="J63" s="160"/>
      <c r="K63" s="160">
        <f>'将来負担比率（分子）の構造'!L$44</f>
        <v>1599</v>
      </c>
      <c r="L63" s="160"/>
      <c r="M63" s="160"/>
      <c r="N63" s="160">
        <f>'将来負担比率（分子）の構造'!M$44</f>
        <v>1400</v>
      </c>
      <c r="O63" s="160"/>
      <c r="P63" s="160"/>
    </row>
    <row r="64" spans="1:16" x14ac:dyDescent="0.15">
      <c r="A64" s="160" t="s">
        <v>27</v>
      </c>
      <c r="B64" s="160">
        <f>'将来負担比率（分子）の構造'!I$43</f>
        <v>10999</v>
      </c>
      <c r="C64" s="160"/>
      <c r="D64" s="160"/>
      <c r="E64" s="160">
        <f>'将来負担比率（分子）の構造'!J$43</f>
        <v>10283</v>
      </c>
      <c r="F64" s="160"/>
      <c r="G64" s="160"/>
      <c r="H64" s="160">
        <f>'将来負担比率（分子）の構造'!K$43</f>
        <v>9545</v>
      </c>
      <c r="I64" s="160"/>
      <c r="J64" s="160"/>
      <c r="K64" s="160">
        <f>'将来負担比率（分子）の構造'!L$43</f>
        <v>8874</v>
      </c>
      <c r="L64" s="160"/>
      <c r="M64" s="160"/>
      <c r="N64" s="160">
        <f>'将来負担比率（分子）の構造'!M$43</f>
        <v>8248</v>
      </c>
      <c r="O64" s="160"/>
      <c r="P64" s="160"/>
    </row>
    <row r="65" spans="1:16" x14ac:dyDescent="0.15">
      <c r="A65" s="160" t="s">
        <v>26</v>
      </c>
      <c r="B65" s="160">
        <f>'将来負担比率（分子）の構造'!I$42</f>
        <v>1261</v>
      </c>
      <c r="C65" s="160"/>
      <c r="D65" s="160"/>
      <c r="E65" s="160">
        <f>'将来負担比率（分子）の構造'!J$42</f>
        <v>1055</v>
      </c>
      <c r="F65" s="160"/>
      <c r="G65" s="160"/>
      <c r="H65" s="160">
        <f>'将来負担比率（分子）の構造'!K$42</f>
        <v>971</v>
      </c>
      <c r="I65" s="160"/>
      <c r="J65" s="160"/>
      <c r="K65" s="160">
        <f>'将来負担比率（分子）の構造'!L$42</f>
        <v>986</v>
      </c>
      <c r="L65" s="160"/>
      <c r="M65" s="160"/>
      <c r="N65" s="160">
        <f>'将来負担比率（分子）の構造'!M$42</f>
        <v>803</v>
      </c>
      <c r="O65" s="160"/>
      <c r="P65" s="160"/>
    </row>
    <row r="66" spans="1:16" x14ac:dyDescent="0.15">
      <c r="A66" s="160" t="s">
        <v>25</v>
      </c>
      <c r="B66" s="160">
        <f>'将来負担比率（分子）の構造'!I$41</f>
        <v>8510</v>
      </c>
      <c r="C66" s="160"/>
      <c r="D66" s="160"/>
      <c r="E66" s="160">
        <f>'将来負担比率（分子）の構造'!J$41</f>
        <v>9826</v>
      </c>
      <c r="F66" s="160"/>
      <c r="G66" s="160"/>
      <c r="H66" s="160">
        <f>'将来負担比率（分子）の構造'!K$41</f>
        <v>11835</v>
      </c>
      <c r="I66" s="160"/>
      <c r="J66" s="160"/>
      <c r="K66" s="160">
        <f>'将来負担比率（分子）の構造'!L$41</f>
        <v>12247</v>
      </c>
      <c r="L66" s="160"/>
      <c r="M66" s="160"/>
      <c r="N66" s="160">
        <f>'将来負担比率（分子）の構造'!M$41</f>
        <v>12437</v>
      </c>
      <c r="O66" s="160"/>
      <c r="P66" s="160"/>
    </row>
    <row r="67" spans="1:16" x14ac:dyDescent="0.15">
      <c r="A67" s="160" t="s">
        <v>69</v>
      </c>
      <c r="B67" s="160" t="e">
        <f>NA()</f>
        <v>#N/A</v>
      </c>
      <c r="C67" s="160">
        <f>IF(ISNUMBER('将来負担比率（分子）の構造'!I$53), IF('将来負担比率（分子）の構造'!I$53 &lt; 0, 0, '将来負担比率（分子）の構造'!I$53), NA())</f>
        <v>3781</v>
      </c>
      <c r="D67" s="160" t="e">
        <f>NA()</f>
        <v>#N/A</v>
      </c>
      <c r="E67" s="160" t="e">
        <f>NA()</f>
        <v>#N/A</v>
      </c>
      <c r="F67" s="160">
        <f>IF(ISNUMBER('将来負担比率（分子）の構造'!J$53), IF('将来負担比率（分子）の構造'!J$53 &lt; 0, 0, '将来負担比率（分子）の構造'!J$53), NA())</f>
        <v>5080</v>
      </c>
      <c r="G67" s="160" t="e">
        <f>NA()</f>
        <v>#N/A</v>
      </c>
      <c r="H67" s="160" t="e">
        <f>NA()</f>
        <v>#N/A</v>
      </c>
      <c r="I67" s="160">
        <f>IF(ISNUMBER('将来負担比率（分子）の構造'!K$53), IF('将来負担比率（分子）の構造'!K$53 &lt; 0, 0, '将来負担比率（分子）の構造'!K$53), NA())</f>
        <v>3618</v>
      </c>
      <c r="J67" s="160" t="e">
        <f>NA()</f>
        <v>#N/A</v>
      </c>
      <c r="K67" s="160" t="e">
        <f>NA()</f>
        <v>#N/A</v>
      </c>
      <c r="L67" s="160">
        <f>IF(ISNUMBER('将来負担比率（分子）の構造'!L$53), IF('将来負担比率（分子）の構造'!L$53 &lt; 0, 0, '将来負担比率（分子）の構造'!L$53), NA())</f>
        <v>2797</v>
      </c>
      <c r="M67" s="160" t="e">
        <f>NA()</f>
        <v>#N/A</v>
      </c>
      <c r="N67" s="160" t="e">
        <f>NA()</f>
        <v>#N/A</v>
      </c>
      <c r="O67" s="160">
        <f>IF(ISNUMBER('将来負担比率（分子）の構造'!M$53), IF('将来負担比率（分子）の構造'!M$53 &lt; 0, 0, '将来負担比率（分子）の構造'!M$53), NA())</f>
        <v>1917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1064</v>
      </c>
      <c r="C72" s="164">
        <f>基金残高に係る経年分析!G55</f>
        <v>1465</v>
      </c>
      <c r="D72" s="164">
        <f>基金残高に係る経年分析!H55</f>
        <v>1544</v>
      </c>
    </row>
    <row r="73" spans="1:16" x14ac:dyDescent="0.15">
      <c r="A73" s="163" t="s">
        <v>72</v>
      </c>
      <c r="B73" s="164">
        <f>基金残高に係る経年分析!F56</f>
        <v>547</v>
      </c>
      <c r="C73" s="164">
        <f>基金残高に係る経年分析!G56</f>
        <v>613</v>
      </c>
      <c r="D73" s="164">
        <f>基金残高に係る経年分析!H56</f>
        <v>613</v>
      </c>
    </row>
    <row r="74" spans="1:16" x14ac:dyDescent="0.15">
      <c r="A74" s="163" t="s">
        <v>73</v>
      </c>
      <c r="B74" s="164">
        <f>基金残高に係る経年分析!F57</f>
        <v>2144</v>
      </c>
      <c r="C74" s="164">
        <f>基金残高に係る経年分析!G57</f>
        <v>2150</v>
      </c>
      <c r="D74" s="164">
        <f>基金残高に係る経年分析!H57</f>
        <v>2254</v>
      </c>
    </row>
  </sheetData>
  <sheetProtection algorithmName="SHA-512" hashValue="FPbriOudmgjiRPD02YSIQJfH6wp40pswW6iZs2hCItDSZBOETN1Nq92zxqWSWdOhC6sHzuV+Fz6JVRSt8D87Lg==" saltValue="F2vfIVFG+asNnfdMXAcS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2589209</v>
      </c>
      <c r="S5" s="669"/>
      <c r="T5" s="669"/>
      <c r="U5" s="669"/>
      <c r="V5" s="669"/>
      <c r="W5" s="669"/>
      <c r="X5" s="669"/>
      <c r="Y5" s="715"/>
      <c r="Z5" s="733">
        <v>16.5</v>
      </c>
      <c r="AA5" s="733"/>
      <c r="AB5" s="733"/>
      <c r="AC5" s="733"/>
      <c r="AD5" s="734">
        <v>2520234</v>
      </c>
      <c r="AE5" s="734"/>
      <c r="AF5" s="734"/>
      <c r="AG5" s="734"/>
      <c r="AH5" s="734"/>
      <c r="AI5" s="734"/>
      <c r="AJ5" s="734"/>
      <c r="AK5" s="734"/>
      <c r="AL5" s="716">
        <v>34.299999999999997</v>
      </c>
      <c r="AM5" s="685"/>
      <c r="AN5" s="685"/>
      <c r="AO5" s="717"/>
      <c r="AP5" s="702" t="s">
        <v>222</v>
      </c>
      <c r="AQ5" s="703"/>
      <c r="AR5" s="703"/>
      <c r="AS5" s="703"/>
      <c r="AT5" s="703"/>
      <c r="AU5" s="703"/>
      <c r="AV5" s="703"/>
      <c r="AW5" s="703"/>
      <c r="AX5" s="703"/>
      <c r="AY5" s="703"/>
      <c r="AZ5" s="703"/>
      <c r="BA5" s="703"/>
      <c r="BB5" s="703"/>
      <c r="BC5" s="703"/>
      <c r="BD5" s="703"/>
      <c r="BE5" s="703"/>
      <c r="BF5" s="704"/>
      <c r="BG5" s="603">
        <v>2510765</v>
      </c>
      <c r="BH5" s="606"/>
      <c r="BI5" s="606"/>
      <c r="BJ5" s="606"/>
      <c r="BK5" s="606"/>
      <c r="BL5" s="606"/>
      <c r="BM5" s="606"/>
      <c r="BN5" s="607"/>
      <c r="BO5" s="665">
        <v>97</v>
      </c>
      <c r="BP5" s="665"/>
      <c r="BQ5" s="665"/>
      <c r="BR5" s="665"/>
      <c r="BS5" s="666">
        <v>29</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174698</v>
      </c>
      <c r="S6" s="606"/>
      <c r="T6" s="606"/>
      <c r="U6" s="606"/>
      <c r="V6" s="606"/>
      <c r="W6" s="606"/>
      <c r="X6" s="606"/>
      <c r="Y6" s="607"/>
      <c r="Z6" s="665">
        <v>1.1000000000000001</v>
      </c>
      <c r="AA6" s="665"/>
      <c r="AB6" s="665"/>
      <c r="AC6" s="665"/>
      <c r="AD6" s="666">
        <v>174698</v>
      </c>
      <c r="AE6" s="666"/>
      <c r="AF6" s="666"/>
      <c r="AG6" s="666"/>
      <c r="AH6" s="666"/>
      <c r="AI6" s="666"/>
      <c r="AJ6" s="666"/>
      <c r="AK6" s="666"/>
      <c r="AL6" s="608">
        <v>2.4</v>
      </c>
      <c r="AM6" s="609"/>
      <c r="AN6" s="609"/>
      <c r="AO6" s="667"/>
      <c r="AP6" s="600" t="s">
        <v>227</v>
      </c>
      <c r="AQ6" s="601"/>
      <c r="AR6" s="601"/>
      <c r="AS6" s="601"/>
      <c r="AT6" s="601"/>
      <c r="AU6" s="601"/>
      <c r="AV6" s="601"/>
      <c r="AW6" s="601"/>
      <c r="AX6" s="601"/>
      <c r="AY6" s="601"/>
      <c r="AZ6" s="601"/>
      <c r="BA6" s="601"/>
      <c r="BB6" s="601"/>
      <c r="BC6" s="601"/>
      <c r="BD6" s="601"/>
      <c r="BE6" s="601"/>
      <c r="BF6" s="602"/>
      <c r="BG6" s="603">
        <v>2510765</v>
      </c>
      <c r="BH6" s="606"/>
      <c r="BI6" s="606"/>
      <c r="BJ6" s="606"/>
      <c r="BK6" s="606"/>
      <c r="BL6" s="606"/>
      <c r="BM6" s="606"/>
      <c r="BN6" s="607"/>
      <c r="BO6" s="665">
        <v>97</v>
      </c>
      <c r="BP6" s="665"/>
      <c r="BQ6" s="665"/>
      <c r="BR6" s="665"/>
      <c r="BS6" s="666">
        <v>29</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122887</v>
      </c>
      <c r="CS6" s="606"/>
      <c r="CT6" s="606"/>
      <c r="CU6" s="606"/>
      <c r="CV6" s="606"/>
      <c r="CW6" s="606"/>
      <c r="CX6" s="606"/>
      <c r="CY6" s="607"/>
      <c r="CZ6" s="716">
        <v>0.8</v>
      </c>
      <c r="DA6" s="685"/>
      <c r="DB6" s="685"/>
      <c r="DC6" s="719"/>
      <c r="DD6" s="611" t="s">
        <v>229</v>
      </c>
      <c r="DE6" s="606"/>
      <c r="DF6" s="606"/>
      <c r="DG6" s="606"/>
      <c r="DH6" s="606"/>
      <c r="DI6" s="606"/>
      <c r="DJ6" s="606"/>
      <c r="DK6" s="606"/>
      <c r="DL6" s="606"/>
      <c r="DM6" s="606"/>
      <c r="DN6" s="606"/>
      <c r="DO6" s="606"/>
      <c r="DP6" s="607"/>
      <c r="DQ6" s="611">
        <v>122887</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3473</v>
      </c>
      <c r="S7" s="606"/>
      <c r="T7" s="606"/>
      <c r="U7" s="606"/>
      <c r="V7" s="606"/>
      <c r="W7" s="606"/>
      <c r="X7" s="606"/>
      <c r="Y7" s="607"/>
      <c r="Z7" s="665">
        <v>0</v>
      </c>
      <c r="AA7" s="665"/>
      <c r="AB7" s="665"/>
      <c r="AC7" s="665"/>
      <c r="AD7" s="666">
        <v>3473</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915427</v>
      </c>
      <c r="BH7" s="606"/>
      <c r="BI7" s="606"/>
      <c r="BJ7" s="606"/>
      <c r="BK7" s="606"/>
      <c r="BL7" s="606"/>
      <c r="BM7" s="606"/>
      <c r="BN7" s="607"/>
      <c r="BO7" s="665">
        <v>35.4</v>
      </c>
      <c r="BP7" s="665"/>
      <c r="BQ7" s="665"/>
      <c r="BR7" s="665"/>
      <c r="BS7" s="666">
        <v>29</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3806016</v>
      </c>
      <c r="CS7" s="606"/>
      <c r="CT7" s="606"/>
      <c r="CU7" s="606"/>
      <c r="CV7" s="606"/>
      <c r="CW7" s="606"/>
      <c r="CX7" s="606"/>
      <c r="CY7" s="607"/>
      <c r="CZ7" s="665">
        <v>25.7</v>
      </c>
      <c r="DA7" s="665"/>
      <c r="DB7" s="665"/>
      <c r="DC7" s="665"/>
      <c r="DD7" s="611">
        <v>78129</v>
      </c>
      <c r="DE7" s="606"/>
      <c r="DF7" s="606"/>
      <c r="DG7" s="606"/>
      <c r="DH7" s="606"/>
      <c r="DI7" s="606"/>
      <c r="DJ7" s="606"/>
      <c r="DK7" s="606"/>
      <c r="DL7" s="606"/>
      <c r="DM7" s="606"/>
      <c r="DN7" s="606"/>
      <c r="DO7" s="606"/>
      <c r="DP7" s="607"/>
      <c r="DQ7" s="611">
        <v>1894835</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8278</v>
      </c>
      <c r="S8" s="606"/>
      <c r="T8" s="606"/>
      <c r="U8" s="606"/>
      <c r="V8" s="606"/>
      <c r="W8" s="606"/>
      <c r="X8" s="606"/>
      <c r="Y8" s="607"/>
      <c r="Z8" s="665">
        <v>0.1</v>
      </c>
      <c r="AA8" s="665"/>
      <c r="AB8" s="665"/>
      <c r="AC8" s="665"/>
      <c r="AD8" s="666">
        <v>8278</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36448</v>
      </c>
      <c r="BH8" s="606"/>
      <c r="BI8" s="606"/>
      <c r="BJ8" s="606"/>
      <c r="BK8" s="606"/>
      <c r="BL8" s="606"/>
      <c r="BM8" s="606"/>
      <c r="BN8" s="607"/>
      <c r="BO8" s="665">
        <v>1.4</v>
      </c>
      <c r="BP8" s="665"/>
      <c r="BQ8" s="665"/>
      <c r="BR8" s="665"/>
      <c r="BS8" s="611" t="s">
        <v>229</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3478504</v>
      </c>
      <c r="CS8" s="606"/>
      <c r="CT8" s="606"/>
      <c r="CU8" s="606"/>
      <c r="CV8" s="606"/>
      <c r="CW8" s="606"/>
      <c r="CX8" s="606"/>
      <c r="CY8" s="607"/>
      <c r="CZ8" s="665">
        <v>23.5</v>
      </c>
      <c r="DA8" s="665"/>
      <c r="DB8" s="665"/>
      <c r="DC8" s="665"/>
      <c r="DD8" s="611">
        <v>391177</v>
      </c>
      <c r="DE8" s="606"/>
      <c r="DF8" s="606"/>
      <c r="DG8" s="606"/>
      <c r="DH8" s="606"/>
      <c r="DI8" s="606"/>
      <c r="DJ8" s="606"/>
      <c r="DK8" s="606"/>
      <c r="DL8" s="606"/>
      <c r="DM8" s="606"/>
      <c r="DN8" s="606"/>
      <c r="DO8" s="606"/>
      <c r="DP8" s="607"/>
      <c r="DQ8" s="611">
        <v>1865819</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8952</v>
      </c>
      <c r="S9" s="606"/>
      <c r="T9" s="606"/>
      <c r="U9" s="606"/>
      <c r="V9" s="606"/>
      <c r="W9" s="606"/>
      <c r="X9" s="606"/>
      <c r="Y9" s="607"/>
      <c r="Z9" s="665">
        <v>0.1</v>
      </c>
      <c r="AA9" s="665"/>
      <c r="AB9" s="665"/>
      <c r="AC9" s="665"/>
      <c r="AD9" s="666">
        <v>8952</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729509</v>
      </c>
      <c r="BH9" s="606"/>
      <c r="BI9" s="606"/>
      <c r="BJ9" s="606"/>
      <c r="BK9" s="606"/>
      <c r="BL9" s="606"/>
      <c r="BM9" s="606"/>
      <c r="BN9" s="607"/>
      <c r="BO9" s="665">
        <v>28.2</v>
      </c>
      <c r="BP9" s="665"/>
      <c r="BQ9" s="665"/>
      <c r="BR9" s="665"/>
      <c r="BS9" s="611" t="s">
        <v>172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796386</v>
      </c>
      <c r="CS9" s="606"/>
      <c r="CT9" s="606"/>
      <c r="CU9" s="606"/>
      <c r="CV9" s="606"/>
      <c r="CW9" s="606"/>
      <c r="CX9" s="606"/>
      <c r="CY9" s="607"/>
      <c r="CZ9" s="665">
        <v>5.4</v>
      </c>
      <c r="DA9" s="665"/>
      <c r="DB9" s="665"/>
      <c r="DC9" s="665"/>
      <c r="DD9" s="611">
        <v>89572</v>
      </c>
      <c r="DE9" s="606"/>
      <c r="DF9" s="606"/>
      <c r="DG9" s="606"/>
      <c r="DH9" s="606"/>
      <c r="DI9" s="606"/>
      <c r="DJ9" s="606"/>
      <c r="DK9" s="606"/>
      <c r="DL9" s="606"/>
      <c r="DM9" s="606"/>
      <c r="DN9" s="606"/>
      <c r="DO9" s="606"/>
      <c r="DP9" s="607"/>
      <c r="DQ9" s="611">
        <v>643331</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172</v>
      </c>
      <c r="S10" s="606"/>
      <c r="T10" s="606"/>
      <c r="U10" s="606"/>
      <c r="V10" s="606"/>
      <c r="W10" s="606"/>
      <c r="X10" s="606"/>
      <c r="Y10" s="607"/>
      <c r="Z10" s="665" t="s">
        <v>172</v>
      </c>
      <c r="AA10" s="665"/>
      <c r="AB10" s="665"/>
      <c r="AC10" s="665"/>
      <c r="AD10" s="666" t="s">
        <v>172</v>
      </c>
      <c r="AE10" s="666"/>
      <c r="AF10" s="666"/>
      <c r="AG10" s="666"/>
      <c r="AH10" s="666"/>
      <c r="AI10" s="666"/>
      <c r="AJ10" s="666"/>
      <c r="AK10" s="666"/>
      <c r="AL10" s="608" t="s">
        <v>172</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64207</v>
      </c>
      <c r="BH10" s="606"/>
      <c r="BI10" s="606"/>
      <c r="BJ10" s="606"/>
      <c r="BK10" s="606"/>
      <c r="BL10" s="606"/>
      <c r="BM10" s="606"/>
      <c r="BN10" s="607"/>
      <c r="BO10" s="665">
        <v>2.5</v>
      </c>
      <c r="BP10" s="665"/>
      <c r="BQ10" s="665"/>
      <c r="BR10" s="665"/>
      <c r="BS10" s="611" t="s">
        <v>172</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17840</v>
      </c>
      <c r="CS10" s="606"/>
      <c r="CT10" s="606"/>
      <c r="CU10" s="606"/>
      <c r="CV10" s="606"/>
      <c r="CW10" s="606"/>
      <c r="CX10" s="606"/>
      <c r="CY10" s="607"/>
      <c r="CZ10" s="665">
        <v>0.1</v>
      </c>
      <c r="DA10" s="665"/>
      <c r="DB10" s="665"/>
      <c r="DC10" s="665"/>
      <c r="DD10" s="611" t="s">
        <v>172</v>
      </c>
      <c r="DE10" s="606"/>
      <c r="DF10" s="606"/>
      <c r="DG10" s="606"/>
      <c r="DH10" s="606"/>
      <c r="DI10" s="606"/>
      <c r="DJ10" s="606"/>
      <c r="DK10" s="606"/>
      <c r="DL10" s="606"/>
      <c r="DM10" s="606"/>
      <c r="DN10" s="606"/>
      <c r="DO10" s="606"/>
      <c r="DP10" s="607"/>
      <c r="DQ10" s="611">
        <v>12728</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172</v>
      </c>
      <c r="S11" s="606"/>
      <c r="T11" s="606"/>
      <c r="U11" s="606"/>
      <c r="V11" s="606"/>
      <c r="W11" s="606"/>
      <c r="X11" s="606"/>
      <c r="Y11" s="607"/>
      <c r="Z11" s="665" t="s">
        <v>122</v>
      </c>
      <c r="AA11" s="665"/>
      <c r="AB11" s="665"/>
      <c r="AC11" s="665"/>
      <c r="AD11" s="666" t="s">
        <v>229</v>
      </c>
      <c r="AE11" s="666"/>
      <c r="AF11" s="666"/>
      <c r="AG11" s="666"/>
      <c r="AH11" s="666"/>
      <c r="AI11" s="666"/>
      <c r="AJ11" s="666"/>
      <c r="AK11" s="666"/>
      <c r="AL11" s="608" t="s">
        <v>122</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85263</v>
      </c>
      <c r="BH11" s="606"/>
      <c r="BI11" s="606"/>
      <c r="BJ11" s="606"/>
      <c r="BK11" s="606"/>
      <c r="BL11" s="606"/>
      <c r="BM11" s="606"/>
      <c r="BN11" s="607"/>
      <c r="BO11" s="665">
        <v>3.3</v>
      </c>
      <c r="BP11" s="665"/>
      <c r="BQ11" s="665"/>
      <c r="BR11" s="665"/>
      <c r="BS11" s="611">
        <v>29</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616562</v>
      </c>
      <c r="CS11" s="606"/>
      <c r="CT11" s="606"/>
      <c r="CU11" s="606"/>
      <c r="CV11" s="606"/>
      <c r="CW11" s="606"/>
      <c r="CX11" s="606"/>
      <c r="CY11" s="607"/>
      <c r="CZ11" s="665">
        <v>4.2</v>
      </c>
      <c r="DA11" s="665"/>
      <c r="DB11" s="665"/>
      <c r="DC11" s="665"/>
      <c r="DD11" s="611">
        <v>54394</v>
      </c>
      <c r="DE11" s="606"/>
      <c r="DF11" s="606"/>
      <c r="DG11" s="606"/>
      <c r="DH11" s="606"/>
      <c r="DI11" s="606"/>
      <c r="DJ11" s="606"/>
      <c r="DK11" s="606"/>
      <c r="DL11" s="606"/>
      <c r="DM11" s="606"/>
      <c r="DN11" s="606"/>
      <c r="DO11" s="606"/>
      <c r="DP11" s="607"/>
      <c r="DQ11" s="611">
        <v>431403</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403465</v>
      </c>
      <c r="S12" s="606"/>
      <c r="T12" s="606"/>
      <c r="U12" s="606"/>
      <c r="V12" s="606"/>
      <c r="W12" s="606"/>
      <c r="X12" s="606"/>
      <c r="Y12" s="607"/>
      <c r="Z12" s="665">
        <v>2.6</v>
      </c>
      <c r="AA12" s="665"/>
      <c r="AB12" s="665"/>
      <c r="AC12" s="665"/>
      <c r="AD12" s="666">
        <v>403465</v>
      </c>
      <c r="AE12" s="666"/>
      <c r="AF12" s="666"/>
      <c r="AG12" s="666"/>
      <c r="AH12" s="666"/>
      <c r="AI12" s="666"/>
      <c r="AJ12" s="666"/>
      <c r="AK12" s="666"/>
      <c r="AL12" s="608">
        <v>5.5</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1351293</v>
      </c>
      <c r="BH12" s="606"/>
      <c r="BI12" s="606"/>
      <c r="BJ12" s="606"/>
      <c r="BK12" s="606"/>
      <c r="BL12" s="606"/>
      <c r="BM12" s="606"/>
      <c r="BN12" s="607"/>
      <c r="BO12" s="665">
        <v>52.2</v>
      </c>
      <c r="BP12" s="665"/>
      <c r="BQ12" s="665"/>
      <c r="BR12" s="665"/>
      <c r="BS12" s="611" t="s">
        <v>229</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979924</v>
      </c>
      <c r="CS12" s="606"/>
      <c r="CT12" s="606"/>
      <c r="CU12" s="606"/>
      <c r="CV12" s="606"/>
      <c r="CW12" s="606"/>
      <c r="CX12" s="606"/>
      <c r="CY12" s="607"/>
      <c r="CZ12" s="665">
        <v>6.6</v>
      </c>
      <c r="DA12" s="665"/>
      <c r="DB12" s="665"/>
      <c r="DC12" s="665"/>
      <c r="DD12" s="611">
        <v>164780</v>
      </c>
      <c r="DE12" s="606"/>
      <c r="DF12" s="606"/>
      <c r="DG12" s="606"/>
      <c r="DH12" s="606"/>
      <c r="DI12" s="606"/>
      <c r="DJ12" s="606"/>
      <c r="DK12" s="606"/>
      <c r="DL12" s="606"/>
      <c r="DM12" s="606"/>
      <c r="DN12" s="606"/>
      <c r="DO12" s="606"/>
      <c r="DP12" s="607"/>
      <c r="DQ12" s="611">
        <v>206860</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t="s">
        <v>229</v>
      </c>
      <c r="S13" s="606"/>
      <c r="T13" s="606"/>
      <c r="U13" s="606"/>
      <c r="V13" s="606"/>
      <c r="W13" s="606"/>
      <c r="X13" s="606"/>
      <c r="Y13" s="607"/>
      <c r="Z13" s="665" t="s">
        <v>229</v>
      </c>
      <c r="AA13" s="665"/>
      <c r="AB13" s="665"/>
      <c r="AC13" s="665"/>
      <c r="AD13" s="666" t="s">
        <v>172</v>
      </c>
      <c r="AE13" s="666"/>
      <c r="AF13" s="666"/>
      <c r="AG13" s="666"/>
      <c r="AH13" s="666"/>
      <c r="AI13" s="666"/>
      <c r="AJ13" s="666"/>
      <c r="AK13" s="666"/>
      <c r="AL13" s="608" t="s">
        <v>172</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1334495</v>
      </c>
      <c r="BH13" s="606"/>
      <c r="BI13" s="606"/>
      <c r="BJ13" s="606"/>
      <c r="BK13" s="606"/>
      <c r="BL13" s="606"/>
      <c r="BM13" s="606"/>
      <c r="BN13" s="607"/>
      <c r="BO13" s="665">
        <v>51.5</v>
      </c>
      <c r="BP13" s="665"/>
      <c r="BQ13" s="665"/>
      <c r="BR13" s="665"/>
      <c r="BS13" s="611" t="s">
        <v>172</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2343068</v>
      </c>
      <c r="CS13" s="606"/>
      <c r="CT13" s="606"/>
      <c r="CU13" s="606"/>
      <c r="CV13" s="606"/>
      <c r="CW13" s="606"/>
      <c r="CX13" s="606"/>
      <c r="CY13" s="607"/>
      <c r="CZ13" s="665">
        <v>15.8</v>
      </c>
      <c r="DA13" s="665"/>
      <c r="DB13" s="665"/>
      <c r="DC13" s="665"/>
      <c r="DD13" s="611">
        <v>609988</v>
      </c>
      <c r="DE13" s="606"/>
      <c r="DF13" s="606"/>
      <c r="DG13" s="606"/>
      <c r="DH13" s="606"/>
      <c r="DI13" s="606"/>
      <c r="DJ13" s="606"/>
      <c r="DK13" s="606"/>
      <c r="DL13" s="606"/>
      <c r="DM13" s="606"/>
      <c r="DN13" s="606"/>
      <c r="DO13" s="606"/>
      <c r="DP13" s="607"/>
      <c r="DQ13" s="611">
        <v>1677201</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172</v>
      </c>
      <c r="AA14" s="665"/>
      <c r="AB14" s="665"/>
      <c r="AC14" s="665"/>
      <c r="AD14" s="666" t="s">
        <v>229</v>
      </c>
      <c r="AE14" s="666"/>
      <c r="AF14" s="666"/>
      <c r="AG14" s="666"/>
      <c r="AH14" s="666"/>
      <c r="AI14" s="666"/>
      <c r="AJ14" s="666"/>
      <c r="AK14" s="666"/>
      <c r="AL14" s="608" t="s">
        <v>122</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88331</v>
      </c>
      <c r="BH14" s="606"/>
      <c r="BI14" s="606"/>
      <c r="BJ14" s="606"/>
      <c r="BK14" s="606"/>
      <c r="BL14" s="606"/>
      <c r="BM14" s="606"/>
      <c r="BN14" s="607"/>
      <c r="BO14" s="665">
        <v>3.4</v>
      </c>
      <c r="BP14" s="665"/>
      <c r="BQ14" s="665"/>
      <c r="BR14" s="665"/>
      <c r="BS14" s="611" t="s">
        <v>122</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496930</v>
      </c>
      <c r="CS14" s="606"/>
      <c r="CT14" s="606"/>
      <c r="CU14" s="606"/>
      <c r="CV14" s="606"/>
      <c r="CW14" s="606"/>
      <c r="CX14" s="606"/>
      <c r="CY14" s="607"/>
      <c r="CZ14" s="665">
        <v>3.4</v>
      </c>
      <c r="DA14" s="665"/>
      <c r="DB14" s="665"/>
      <c r="DC14" s="665"/>
      <c r="DD14" s="611">
        <v>26573</v>
      </c>
      <c r="DE14" s="606"/>
      <c r="DF14" s="606"/>
      <c r="DG14" s="606"/>
      <c r="DH14" s="606"/>
      <c r="DI14" s="606"/>
      <c r="DJ14" s="606"/>
      <c r="DK14" s="606"/>
      <c r="DL14" s="606"/>
      <c r="DM14" s="606"/>
      <c r="DN14" s="606"/>
      <c r="DO14" s="606"/>
      <c r="DP14" s="607"/>
      <c r="DQ14" s="611">
        <v>392940</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44875</v>
      </c>
      <c r="S15" s="606"/>
      <c r="T15" s="606"/>
      <c r="U15" s="606"/>
      <c r="V15" s="606"/>
      <c r="W15" s="606"/>
      <c r="X15" s="606"/>
      <c r="Y15" s="607"/>
      <c r="Z15" s="665">
        <v>0.3</v>
      </c>
      <c r="AA15" s="665"/>
      <c r="AB15" s="665"/>
      <c r="AC15" s="665"/>
      <c r="AD15" s="666">
        <v>44875</v>
      </c>
      <c r="AE15" s="666"/>
      <c r="AF15" s="666"/>
      <c r="AG15" s="666"/>
      <c r="AH15" s="666"/>
      <c r="AI15" s="666"/>
      <c r="AJ15" s="666"/>
      <c r="AK15" s="666"/>
      <c r="AL15" s="608">
        <v>0.6</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155714</v>
      </c>
      <c r="BH15" s="606"/>
      <c r="BI15" s="606"/>
      <c r="BJ15" s="606"/>
      <c r="BK15" s="606"/>
      <c r="BL15" s="606"/>
      <c r="BM15" s="606"/>
      <c r="BN15" s="607"/>
      <c r="BO15" s="665">
        <v>6</v>
      </c>
      <c r="BP15" s="665"/>
      <c r="BQ15" s="665"/>
      <c r="BR15" s="665"/>
      <c r="BS15" s="611" t="s">
        <v>122</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1012453</v>
      </c>
      <c r="CS15" s="606"/>
      <c r="CT15" s="606"/>
      <c r="CU15" s="606"/>
      <c r="CV15" s="606"/>
      <c r="CW15" s="606"/>
      <c r="CX15" s="606"/>
      <c r="CY15" s="607"/>
      <c r="CZ15" s="665">
        <v>6.8</v>
      </c>
      <c r="DA15" s="665"/>
      <c r="DB15" s="665"/>
      <c r="DC15" s="665"/>
      <c r="DD15" s="611">
        <v>138113</v>
      </c>
      <c r="DE15" s="606"/>
      <c r="DF15" s="606"/>
      <c r="DG15" s="606"/>
      <c r="DH15" s="606"/>
      <c r="DI15" s="606"/>
      <c r="DJ15" s="606"/>
      <c r="DK15" s="606"/>
      <c r="DL15" s="606"/>
      <c r="DM15" s="606"/>
      <c r="DN15" s="606"/>
      <c r="DO15" s="606"/>
      <c r="DP15" s="607"/>
      <c r="DQ15" s="611">
        <v>789191</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229</v>
      </c>
      <c r="AA16" s="665"/>
      <c r="AB16" s="665"/>
      <c r="AC16" s="665"/>
      <c r="AD16" s="666" t="s">
        <v>229</v>
      </c>
      <c r="AE16" s="666"/>
      <c r="AF16" s="666"/>
      <c r="AG16" s="666"/>
      <c r="AH16" s="666"/>
      <c r="AI16" s="666"/>
      <c r="AJ16" s="666"/>
      <c r="AK16" s="666"/>
      <c r="AL16" s="608" t="s">
        <v>172</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172</v>
      </c>
      <c r="BH16" s="606"/>
      <c r="BI16" s="606"/>
      <c r="BJ16" s="606"/>
      <c r="BK16" s="606"/>
      <c r="BL16" s="606"/>
      <c r="BM16" s="606"/>
      <c r="BN16" s="607"/>
      <c r="BO16" s="665" t="s">
        <v>172</v>
      </c>
      <c r="BP16" s="665"/>
      <c r="BQ16" s="665"/>
      <c r="BR16" s="665"/>
      <c r="BS16" s="611" t="s">
        <v>172</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67684</v>
      </c>
      <c r="CS16" s="606"/>
      <c r="CT16" s="606"/>
      <c r="CU16" s="606"/>
      <c r="CV16" s="606"/>
      <c r="CW16" s="606"/>
      <c r="CX16" s="606"/>
      <c r="CY16" s="607"/>
      <c r="CZ16" s="665">
        <v>0.5</v>
      </c>
      <c r="DA16" s="665"/>
      <c r="DB16" s="665"/>
      <c r="DC16" s="665"/>
      <c r="DD16" s="611" t="s">
        <v>172</v>
      </c>
      <c r="DE16" s="606"/>
      <c r="DF16" s="606"/>
      <c r="DG16" s="606"/>
      <c r="DH16" s="606"/>
      <c r="DI16" s="606"/>
      <c r="DJ16" s="606"/>
      <c r="DK16" s="606"/>
      <c r="DL16" s="606"/>
      <c r="DM16" s="606"/>
      <c r="DN16" s="606"/>
      <c r="DO16" s="606"/>
      <c r="DP16" s="607"/>
      <c r="DQ16" s="611">
        <v>40990</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5297</v>
      </c>
      <c r="S17" s="606"/>
      <c r="T17" s="606"/>
      <c r="U17" s="606"/>
      <c r="V17" s="606"/>
      <c r="W17" s="606"/>
      <c r="X17" s="606"/>
      <c r="Y17" s="607"/>
      <c r="Z17" s="665">
        <v>0</v>
      </c>
      <c r="AA17" s="665"/>
      <c r="AB17" s="665"/>
      <c r="AC17" s="665"/>
      <c r="AD17" s="666">
        <v>5297</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229</v>
      </c>
      <c r="BH17" s="606"/>
      <c r="BI17" s="606"/>
      <c r="BJ17" s="606"/>
      <c r="BK17" s="606"/>
      <c r="BL17" s="606"/>
      <c r="BM17" s="606"/>
      <c r="BN17" s="607"/>
      <c r="BO17" s="665" t="s">
        <v>122</v>
      </c>
      <c r="BP17" s="665"/>
      <c r="BQ17" s="665"/>
      <c r="BR17" s="665"/>
      <c r="BS17" s="611" t="s">
        <v>172</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1091343</v>
      </c>
      <c r="CS17" s="606"/>
      <c r="CT17" s="606"/>
      <c r="CU17" s="606"/>
      <c r="CV17" s="606"/>
      <c r="CW17" s="606"/>
      <c r="CX17" s="606"/>
      <c r="CY17" s="607"/>
      <c r="CZ17" s="665">
        <v>7.4</v>
      </c>
      <c r="DA17" s="665"/>
      <c r="DB17" s="665"/>
      <c r="DC17" s="665"/>
      <c r="DD17" s="611" t="s">
        <v>172</v>
      </c>
      <c r="DE17" s="606"/>
      <c r="DF17" s="606"/>
      <c r="DG17" s="606"/>
      <c r="DH17" s="606"/>
      <c r="DI17" s="606"/>
      <c r="DJ17" s="606"/>
      <c r="DK17" s="606"/>
      <c r="DL17" s="606"/>
      <c r="DM17" s="606"/>
      <c r="DN17" s="606"/>
      <c r="DO17" s="606"/>
      <c r="DP17" s="607"/>
      <c r="DQ17" s="611">
        <v>1057309</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4910697</v>
      </c>
      <c r="S18" s="606"/>
      <c r="T18" s="606"/>
      <c r="U18" s="606"/>
      <c r="V18" s="606"/>
      <c r="W18" s="606"/>
      <c r="X18" s="606"/>
      <c r="Y18" s="607"/>
      <c r="Z18" s="665">
        <v>31.3</v>
      </c>
      <c r="AA18" s="665"/>
      <c r="AB18" s="665"/>
      <c r="AC18" s="665"/>
      <c r="AD18" s="666">
        <v>4142263</v>
      </c>
      <c r="AE18" s="666"/>
      <c r="AF18" s="666"/>
      <c r="AG18" s="666"/>
      <c r="AH18" s="666"/>
      <c r="AI18" s="666"/>
      <c r="AJ18" s="666"/>
      <c r="AK18" s="666"/>
      <c r="AL18" s="608">
        <v>56.4</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172</v>
      </c>
      <c r="BH18" s="606"/>
      <c r="BI18" s="606"/>
      <c r="BJ18" s="606"/>
      <c r="BK18" s="606"/>
      <c r="BL18" s="606"/>
      <c r="BM18" s="606"/>
      <c r="BN18" s="607"/>
      <c r="BO18" s="665" t="s">
        <v>229</v>
      </c>
      <c r="BP18" s="665"/>
      <c r="BQ18" s="665"/>
      <c r="BR18" s="665"/>
      <c r="BS18" s="611" t="s">
        <v>172</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172</v>
      </c>
      <c r="CS18" s="606"/>
      <c r="CT18" s="606"/>
      <c r="CU18" s="606"/>
      <c r="CV18" s="606"/>
      <c r="CW18" s="606"/>
      <c r="CX18" s="606"/>
      <c r="CY18" s="607"/>
      <c r="CZ18" s="665" t="s">
        <v>172</v>
      </c>
      <c r="DA18" s="665"/>
      <c r="DB18" s="665"/>
      <c r="DC18" s="665"/>
      <c r="DD18" s="611" t="s">
        <v>172</v>
      </c>
      <c r="DE18" s="606"/>
      <c r="DF18" s="606"/>
      <c r="DG18" s="606"/>
      <c r="DH18" s="606"/>
      <c r="DI18" s="606"/>
      <c r="DJ18" s="606"/>
      <c r="DK18" s="606"/>
      <c r="DL18" s="606"/>
      <c r="DM18" s="606"/>
      <c r="DN18" s="606"/>
      <c r="DO18" s="606"/>
      <c r="DP18" s="607"/>
      <c r="DQ18" s="611" t="s">
        <v>229</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4142263</v>
      </c>
      <c r="S19" s="606"/>
      <c r="T19" s="606"/>
      <c r="U19" s="606"/>
      <c r="V19" s="606"/>
      <c r="W19" s="606"/>
      <c r="X19" s="606"/>
      <c r="Y19" s="607"/>
      <c r="Z19" s="665">
        <v>26.4</v>
      </c>
      <c r="AA19" s="665"/>
      <c r="AB19" s="665"/>
      <c r="AC19" s="665"/>
      <c r="AD19" s="666">
        <v>4142263</v>
      </c>
      <c r="AE19" s="666"/>
      <c r="AF19" s="666"/>
      <c r="AG19" s="666"/>
      <c r="AH19" s="666"/>
      <c r="AI19" s="666"/>
      <c r="AJ19" s="666"/>
      <c r="AK19" s="666"/>
      <c r="AL19" s="608">
        <v>56.4</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78444</v>
      </c>
      <c r="BH19" s="606"/>
      <c r="BI19" s="606"/>
      <c r="BJ19" s="606"/>
      <c r="BK19" s="606"/>
      <c r="BL19" s="606"/>
      <c r="BM19" s="606"/>
      <c r="BN19" s="607"/>
      <c r="BO19" s="665">
        <v>3</v>
      </c>
      <c r="BP19" s="665"/>
      <c r="BQ19" s="665"/>
      <c r="BR19" s="665"/>
      <c r="BS19" s="611" t="s">
        <v>172</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172</v>
      </c>
      <c r="CS19" s="606"/>
      <c r="CT19" s="606"/>
      <c r="CU19" s="606"/>
      <c r="CV19" s="606"/>
      <c r="CW19" s="606"/>
      <c r="CX19" s="606"/>
      <c r="CY19" s="607"/>
      <c r="CZ19" s="665" t="s">
        <v>122</v>
      </c>
      <c r="DA19" s="665"/>
      <c r="DB19" s="665"/>
      <c r="DC19" s="665"/>
      <c r="DD19" s="611" t="s">
        <v>229</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768395</v>
      </c>
      <c r="S20" s="606"/>
      <c r="T20" s="606"/>
      <c r="U20" s="606"/>
      <c r="V20" s="606"/>
      <c r="W20" s="606"/>
      <c r="X20" s="606"/>
      <c r="Y20" s="607"/>
      <c r="Z20" s="665">
        <v>4.9000000000000004</v>
      </c>
      <c r="AA20" s="665"/>
      <c r="AB20" s="665"/>
      <c r="AC20" s="665"/>
      <c r="AD20" s="666" t="s">
        <v>229</v>
      </c>
      <c r="AE20" s="666"/>
      <c r="AF20" s="666"/>
      <c r="AG20" s="666"/>
      <c r="AH20" s="666"/>
      <c r="AI20" s="666"/>
      <c r="AJ20" s="666"/>
      <c r="AK20" s="666"/>
      <c r="AL20" s="608" t="s">
        <v>229</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78444</v>
      </c>
      <c r="BH20" s="606"/>
      <c r="BI20" s="606"/>
      <c r="BJ20" s="606"/>
      <c r="BK20" s="606"/>
      <c r="BL20" s="606"/>
      <c r="BM20" s="606"/>
      <c r="BN20" s="607"/>
      <c r="BO20" s="665">
        <v>3</v>
      </c>
      <c r="BP20" s="665"/>
      <c r="BQ20" s="665"/>
      <c r="BR20" s="665"/>
      <c r="BS20" s="611" t="s">
        <v>172</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14829597</v>
      </c>
      <c r="CS20" s="606"/>
      <c r="CT20" s="606"/>
      <c r="CU20" s="606"/>
      <c r="CV20" s="606"/>
      <c r="CW20" s="606"/>
      <c r="CX20" s="606"/>
      <c r="CY20" s="607"/>
      <c r="CZ20" s="665">
        <v>100</v>
      </c>
      <c r="DA20" s="665"/>
      <c r="DB20" s="665"/>
      <c r="DC20" s="665"/>
      <c r="DD20" s="611">
        <v>1552726</v>
      </c>
      <c r="DE20" s="606"/>
      <c r="DF20" s="606"/>
      <c r="DG20" s="606"/>
      <c r="DH20" s="606"/>
      <c r="DI20" s="606"/>
      <c r="DJ20" s="606"/>
      <c r="DK20" s="606"/>
      <c r="DL20" s="606"/>
      <c r="DM20" s="606"/>
      <c r="DN20" s="606"/>
      <c r="DO20" s="606"/>
      <c r="DP20" s="607"/>
      <c r="DQ20" s="611">
        <v>9135494</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v>39</v>
      </c>
      <c r="S21" s="606"/>
      <c r="T21" s="606"/>
      <c r="U21" s="606"/>
      <c r="V21" s="606"/>
      <c r="W21" s="606"/>
      <c r="X21" s="606"/>
      <c r="Y21" s="607"/>
      <c r="Z21" s="665">
        <v>0</v>
      </c>
      <c r="AA21" s="665"/>
      <c r="AB21" s="665"/>
      <c r="AC21" s="665"/>
      <c r="AD21" s="666" t="s">
        <v>172</v>
      </c>
      <c r="AE21" s="666"/>
      <c r="AF21" s="666"/>
      <c r="AG21" s="666"/>
      <c r="AH21" s="666"/>
      <c r="AI21" s="666"/>
      <c r="AJ21" s="666"/>
      <c r="AK21" s="666"/>
      <c r="AL21" s="608" t="s">
        <v>229</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9469</v>
      </c>
      <c r="BH21" s="606"/>
      <c r="BI21" s="606"/>
      <c r="BJ21" s="606"/>
      <c r="BK21" s="606"/>
      <c r="BL21" s="606"/>
      <c r="BM21" s="606"/>
      <c r="BN21" s="607"/>
      <c r="BO21" s="665">
        <v>0.4</v>
      </c>
      <c r="BP21" s="665"/>
      <c r="BQ21" s="665"/>
      <c r="BR21" s="665"/>
      <c r="BS21" s="611" t="s">
        <v>172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8148944</v>
      </c>
      <c r="S22" s="606"/>
      <c r="T22" s="606"/>
      <c r="U22" s="606"/>
      <c r="V22" s="606"/>
      <c r="W22" s="606"/>
      <c r="X22" s="606"/>
      <c r="Y22" s="607"/>
      <c r="Z22" s="665">
        <v>52</v>
      </c>
      <c r="AA22" s="665"/>
      <c r="AB22" s="665"/>
      <c r="AC22" s="665"/>
      <c r="AD22" s="666">
        <v>7311535</v>
      </c>
      <c r="AE22" s="666"/>
      <c r="AF22" s="666"/>
      <c r="AG22" s="666"/>
      <c r="AH22" s="666"/>
      <c r="AI22" s="666"/>
      <c r="AJ22" s="666"/>
      <c r="AK22" s="666"/>
      <c r="AL22" s="608">
        <v>99.6</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172</v>
      </c>
      <c r="BH22" s="606"/>
      <c r="BI22" s="606"/>
      <c r="BJ22" s="606"/>
      <c r="BK22" s="606"/>
      <c r="BL22" s="606"/>
      <c r="BM22" s="606"/>
      <c r="BN22" s="607"/>
      <c r="BO22" s="665" t="s">
        <v>229</v>
      </c>
      <c r="BP22" s="665"/>
      <c r="BQ22" s="665"/>
      <c r="BR22" s="665"/>
      <c r="BS22" s="611" t="s">
        <v>172</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2773</v>
      </c>
      <c r="S23" s="606"/>
      <c r="T23" s="606"/>
      <c r="U23" s="606"/>
      <c r="V23" s="606"/>
      <c r="W23" s="606"/>
      <c r="X23" s="606"/>
      <c r="Y23" s="607"/>
      <c r="Z23" s="665">
        <v>0</v>
      </c>
      <c r="AA23" s="665"/>
      <c r="AB23" s="665"/>
      <c r="AC23" s="665"/>
      <c r="AD23" s="666">
        <v>2773</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68975</v>
      </c>
      <c r="BH23" s="606"/>
      <c r="BI23" s="606"/>
      <c r="BJ23" s="606"/>
      <c r="BK23" s="606"/>
      <c r="BL23" s="606"/>
      <c r="BM23" s="606"/>
      <c r="BN23" s="607"/>
      <c r="BO23" s="665">
        <v>2.7</v>
      </c>
      <c r="BP23" s="665"/>
      <c r="BQ23" s="665"/>
      <c r="BR23" s="665"/>
      <c r="BS23" s="611" t="s">
        <v>172</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40776</v>
      </c>
      <c r="S24" s="606"/>
      <c r="T24" s="606"/>
      <c r="U24" s="606"/>
      <c r="V24" s="606"/>
      <c r="W24" s="606"/>
      <c r="X24" s="606"/>
      <c r="Y24" s="607"/>
      <c r="Z24" s="665">
        <v>0.3</v>
      </c>
      <c r="AA24" s="665"/>
      <c r="AB24" s="665"/>
      <c r="AC24" s="665"/>
      <c r="AD24" s="666" t="s">
        <v>172</v>
      </c>
      <c r="AE24" s="666"/>
      <c r="AF24" s="666"/>
      <c r="AG24" s="666"/>
      <c r="AH24" s="666"/>
      <c r="AI24" s="666"/>
      <c r="AJ24" s="666"/>
      <c r="AK24" s="666"/>
      <c r="AL24" s="608" t="s">
        <v>229</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172</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4258805</v>
      </c>
      <c r="CS24" s="669"/>
      <c r="CT24" s="669"/>
      <c r="CU24" s="669"/>
      <c r="CV24" s="669"/>
      <c r="CW24" s="669"/>
      <c r="CX24" s="669"/>
      <c r="CY24" s="715"/>
      <c r="CZ24" s="716">
        <v>28.7</v>
      </c>
      <c r="DA24" s="685"/>
      <c r="DB24" s="685"/>
      <c r="DC24" s="719"/>
      <c r="DD24" s="714">
        <v>3128636</v>
      </c>
      <c r="DE24" s="669"/>
      <c r="DF24" s="669"/>
      <c r="DG24" s="669"/>
      <c r="DH24" s="669"/>
      <c r="DI24" s="669"/>
      <c r="DJ24" s="669"/>
      <c r="DK24" s="715"/>
      <c r="DL24" s="714">
        <v>2962817</v>
      </c>
      <c r="DM24" s="669"/>
      <c r="DN24" s="669"/>
      <c r="DO24" s="669"/>
      <c r="DP24" s="669"/>
      <c r="DQ24" s="669"/>
      <c r="DR24" s="669"/>
      <c r="DS24" s="669"/>
      <c r="DT24" s="669"/>
      <c r="DU24" s="669"/>
      <c r="DV24" s="715"/>
      <c r="DW24" s="716">
        <v>38.5</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443148</v>
      </c>
      <c r="S25" s="606"/>
      <c r="T25" s="606"/>
      <c r="U25" s="606"/>
      <c r="V25" s="606"/>
      <c r="W25" s="606"/>
      <c r="X25" s="606"/>
      <c r="Y25" s="607"/>
      <c r="Z25" s="665">
        <v>2.8</v>
      </c>
      <c r="AA25" s="665"/>
      <c r="AB25" s="665"/>
      <c r="AC25" s="665"/>
      <c r="AD25" s="666">
        <v>14934</v>
      </c>
      <c r="AE25" s="666"/>
      <c r="AF25" s="666"/>
      <c r="AG25" s="666"/>
      <c r="AH25" s="666"/>
      <c r="AI25" s="666"/>
      <c r="AJ25" s="666"/>
      <c r="AK25" s="666"/>
      <c r="AL25" s="608">
        <v>0.2</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229</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1790942</v>
      </c>
      <c r="CS25" s="604"/>
      <c r="CT25" s="604"/>
      <c r="CU25" s="604"/>
      <c r="CV25" s="604"/>
      <c r="CW25" s="604"/>
      <c r="CX25" s="604"/>
      <c r="CY25" s="605"/>
      <c r="CZ25" s="608">
        <v>12.1</v>
      </c>
      <c r="DA25" s="637"/>
      <c r="DB25" s="637"/>
      <c r="DC25" s="638"/>
      <c r="DD25" s="611">
        <v>1626573</v>
      </c>
      <c r="DE25" s="604"/>
      <c r="DF25" s="604"/>
      <c r="DG25" s="604"/>
      <c r="DH25" s="604"/>
      <c r="DI25" s="604"/>
      <c r="DJ25" s="604"/>
      <c r="DK25" s="605"/>
      <c r="DL25" s="611">
        <v>1478956</v>
      </c>
      <c r="DM25" s="604"/>
      <c r="DN25" s="604"/>
      <c r="DO25" s="604"/>
      <c r="DP25" s="604"/>
      <c r="DQ25" s="604"/>
      <c r="DR25" s="604"/>
      <c r="DS25" s="604"/>
      <c r="DT25" s="604"/>
      <c r="DU25" s="604"/>
      <c r="DV25" s="605"/>
      <c r="DW25" s="608">
        <v>19.2</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16239</v>
      </c>
      <c r="S26" s="606"/>
      <c r="T26" s="606"/>
      <c r="U26" s="606"/>
      <c r="V26" s="606"/>
      <c r="W26" s="606"/>
      <c r="X26" s="606"/>
      <c r="Y26" s="607"/>
      <c r="Z26" s="665">
        <v>0.1</v>
      </c>
      <c r="AA26" s="665"/>
      <c r="AB26" s="665"/>
      <c r="AC26" s="665"/>
      <c r="AD26" s="666">
        <v>327</v>
      </c>
      <c r="AE26" s="666"/>
      <c r="AF26" s="666"/>
      <c r="AG26" s="666"/>
      <c r="AH26" s="666"/>
      <c r="AI26" s="666"/>
      <c r="AJ26" s="666"/>
      <c r="AK26" s="666"/>
      <c r="AL26" s="608">
        <v>0</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172</v>
      </c>
      <c r="BH26" s="606"/>
      <c r="BI26" s="606"/>
      <c r="BJ26" s="606"/>
      <c r="BK26" s="606"/>
      <c r="BL26" s="606"/>
      <c r="BM26" s="606"/>
      <c r="BN26" s="607"/>
      <c r="BO26" s="665" t="s">
        <v>172</v>
      </c>
      <c r="BP26" s="665"/>
      <c r="BQ26" s="665"/>
      <c r="BR26" s="665"/>
      <c r="BS26" s="611" t="s">
        <v>172</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1169244</v>
      </c>
      <c r="CS26" s="606"/>
      <c r="CT26" s="606"/>
      <c r="CU26" s="606"/>
      <c r="CV26" s="606"/>
      <c r="CW26" s="606"/>
      <c r="CX26" s="606"/>
      <c r="CY26" s="607"/>
      <c r="CZ26" s="608">
        <v>7.9</v>
      </c>
      <c r="DA26" s="637"/>
      <c r="DB26" s="637"/>
      <c r="DC26" s="638"/>
      <c r="DD26" s="611">
        <v>1066530</v>
      </c>
      <c r="DE26" s="606"/>
      <c r="DF26" s="606"/>
      <c r="DG26" s="606"/>
      <c r="DH26" s="606"/>
      <c r="DI26" s="606"/>
      <c r="DJ26" s="606"/>
      <c r="DK26" s="607"/>
      <c r="DL26" s="611" t="s">
        <v>172</v>
      </c>
      <c r="DM26" s="606"/>
      <c r="DN26" s="606"/>
      <c r="DO26" s="606"/>
      <c r="DP26" s="606"/>
      <c r="DQ26" s="606"/>
      <c r="DR26" s="606"/>
      <c r="DS26" s="606"/>
      <c r="DT26" s="606"/>
      <c r="DU26" s="606"/>
      <c r="DV26" s="607"/>
      <c r="DW26" s="608" t="s">
        <v>172</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938210</v>
      </c>
      <c r="S27" s="606"/>
      <c r="T27" s="606"/>
      <c r="U27" s="606"/>
      <c r="V27" s="606"/>
      <c r="W27" s="606"/>
      <c r="X27" s="606"/>
      <c r="Y27" s="607"/>
      <c r="Z27" s="665">
        <v>6</v>
      </c>
      <c r="AA27" s="665"/>
      <c r="AB27" s="665"/>
      <c r="AC27" s="665"/>
      <c r="AD27" s="666" t="s">
        <v>172</v>
      </c>
      <c r="AE27" s="666"/>
      <c r="AF27" s="666"/>
      <c r="AG27" s="666"/>
      <c r="AH27" s="666"/>
      <c r="AI27" s="666"/>
      <c r="AJ27" s="666"/>
      <c r="AK27" s="666"/>
      <c r="AL27" s="608" t="s">
        <v>122</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2589209</v>
      </c>
      <c r="BH27" s="606"/>
      <c r="BI27" s="606"/>
      <c r="BJ27" s="606"/>
      <c r="BK27" s="606"/>
      <c r="BL27" s="606"/>
      <c r="BM27" s="606"/>
      <c r="BN27" s="607"/>
      <c r="BO27" s="665">
        <v>100</v>
      </c>
      <c r="BP27" s="665"/>
      <c r="BQ27" s="665"/>
      <c r="BR27" s="665"/>
      <c r="BS27" s="611">
        <v>29</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1376520</v>
      </c>
      <c r="CS27" s="604"/>
      <c r="CT27" s="604"/>
      <c r="CU27" s="604"/>
      <c r="CV27" s="604"/>
      <c r="CW27" s="604"/>
      <c r="CX27" s="604"/>
      <c r="CY27" s="605"/>
      <c r="CZ27" s="608">
        <v>9.3000000000000007</v>
      </c>
      <c r="DA27" s="637"/>
      <c r="DB27" s="637"/>
      <c r="DC27" s="638"/>
      <c r="DD27" s="611">
        <v>444754</v>
      </c>
      <c r="DE27" s="604"/>
      <c r="DF27" s="604"/>
      <c r="DG27" s="604"/>
      <c r="DH27" s="604"/>
      <c r="DI27" s="604"/>
      <c r="DJ27" s="604"/>
      <c r="DK27" s="605"/>
      <c r="DL27" s="611">
        <v>426552</v>
      </c>
      <c r="DM27" s="604"/>
      <c r="DN27" s="604"/>
      <c r="DO27" s="604"/>
      <c r="DP27" s="604"/>
      <c r="DQ27" s="604"/>
      <c r="DR27" s="604"/>
      <c r="DS27" s="604"/>
      <c r="DT27" s="604"/>
      <c r="DU27" s="604"/>
      <c r="DV27" s="605"/>
      <c r="DW27" s="608">
        <v>5.5</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172</v>
      </c>
      <c r="S28" s="606"/>
      <c r="T28" s="606"/>
      <c r="U28" s="606"/>
      <c r="V28" s="606"/>
      <c r="W28" s="606"/>
      <c r="X28" s="606"/>
      <c r="Y28" s="607"/>
      <c r="Z28" s="665" t="s">
        <v>172</v>
      </c>
      <c r="AA28" s="665"/>
      <c r="AB28" s="665"/>
      <c r="AC28" s="665"/>
      <c r="AD28" s="666" t="s">
        <v>172</v>
      </c>
      <c r="AE28" s="666"/>
      <c r="AF28" s="666"/>
      <c r="AG28" s="666"/>
      <c r="AH28" s="666"/>
      <c r="AI28" s="666"/>
      <c r="AJ28" s="666"/>
      <c r="AK28" s="666"/>
      <c r="AL28" s="608" t="s">
        <v>229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1091343</v>
      </c>
      <c r="CS28" s="606"/>
      <c r="CT28" s="606"/>
      <c r="CU28" s="606"/>
      <c r="CV28" s="606"/>
      <c r="CW28" s="606"/>
      <c r="CX28" s="606"/>
      <c r="CY28" s="607"/>
      <c r="CZ28" s="608">
        <v>7.4</v>
      </c>
      <c r="DA28" s="637"/>
      <c r="DB28" s="637"/>
      <c r="DC28" s="638"/>
      <c r="DD28" s="611">
        <v>1057309</v>
      </c>
      <c r="DE28" s="606"/>
      <c r="DF28" s="606"/>
      <c r="DG28" s="606"/>
      <c r="DH28" s="606"/>
      <c r="DI28" s="606"/>
      <c r="DJ28" s="606"/>
      <c r="DK28" s="607"/>
      <c r="DL28" s="611">
        <v>1057309</v>
      </c>
      <c r="DM28" s="606"/>
      <c r="DN28" s="606"/>
      <c r="DO28" s="606"/>
      <c r="DP28" s="606"/>
      <c r="DQ28" s="606"/>
      <c r="DR28" s="606"/>
      <c r="DS28" s="606"/>
      <c r="DT28" s="606"/>
      <c r="DU28" s="606"/>
      <c r="DV28" s="607"/>
      <c r="DW28" s="608">
        <v>13.7</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575979</v>
      </c>
      <c r="S29" s="606"/>
      <c r="T29" s="606"/>
      <c r="U29" s="606"/>
      <c r="V29" s="606"/>
      <c r="W29" s="606"/>
      <c r="X29" s="606"/>
      <c r="Y29" s="607"/>
      <c r="Z29" s="665">
        <v>3.7</v>
      </c>
      <c r="AA29" s="665"/>
      <c r="AB29" s="665"/>
      <c r="AC29" s="665"/>
      <c r="AD29" s="666" t="s">
        <v>122</v>
      </c>
      <c r="AE29" s="666"/>
      <c r="AF29" s="666"/>
      <c r="AG29" s="666"/>
      <c r="AH29" s="666"/>
      <c r="AI29" s="666"/>
      <c r="AJ29" s="666"/>
      <c r="AK29" s="666"/>
      <c r="AL29" s="608" t="s">
        <v>172</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1091343</v>
      </c>
      <c r="CS29" s="604"/>
      <c r="CT29" s="604"/>
      <c r="CU29" s="604"/>
      <c r="CV29" s="604"/>
      <c r="CW29" s="604"/>
      <c r="CX29" s="604"/>
      <c r="CY29" s="605"/>
      <c r="CZ29" s="608">
        <v>7.4</v>
      </c>
      <c r="DA29" s="637"/>
      <c r="DB29" s="637"/>
      <c r="DC29" s="638"/>
      <c r="DD29" s="611">
        <v>1057309</v>
      </c>
      <c r="DE29" s="604"/>
      <c r="DF29" s="604"/>
      <c r="DG29" s="604"/>
      <c r="DH29" s="604"/>
      <c r="DI29" s="604"/>
      <c r="DJ29" s="604"/>
      <c r="DK29" s="605"/>
      <c r="DL29" s="611">
        <v>1057309</v>
      </c>
      <c r="DM29" s="604"/>
      <c r="DN29" s="604"/>
      <c r="DO29" s="604"/>
      <c r="DP29" s="604"/>
      <c r="DQ29" s="604"/>
      <c r="DR29" s="604"/>
      <c r="DS29" s="604"/>
      <c r="DT29" s="604"/>
      <c r="DU29" s="604"/>
      <c r="DV29" s="605"/>
      <c r="DW29" s="608">
        <v>13.7</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42319</v>
      </c>
      <c r="S30" s="606"/>
      <c r="T30" s="606"/>
      <c r="U30" s="606"/>
      <c r="V30" s="606"/>
      <c r="W30" s="606"/>
      <c r="X30" s="606"/>
      <c r="Y30" s="607"/>
      <c r="Z30" s="665">
        <v>0.3</v>
      </c>
      <c r="AA30" s="665"/>
      <c r="AB30" s="665"/>
      <c r="AC30" s="665"/>
      <c r="AD30" s="666">
        <v>7547</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99.6</v>
      </c>
      <c r="BH30" s="684"/>
      <c r="BI30" s="684"/>
      <c r="BJ30" s="684"/>
      <c r="BK30" s="684"/>
      <c r="BL30" s="684"/>
      <c r="BM30" s="685">
        <v>98</v>
      </c>
      <c r="BN30" s="684"/>
      <c r="BO30" s="684"/>
      <c r="BP30" s="684"/>
      <c r="BQ30" s="686"/>
      <c r="BR30" s="683">
        <v>99.4</v>
      </c>
      <c r="BS30" s="684"/>
      <c r="BT30" s="684"/>
      <c r="BU30" s="684"/>
      <c r="BV30" s="684"/>
      <c r="BW30" s="684"/>
      <c r="BX30" s="685">
        <v>97.8</v>
      </c>
      <c r="BY30" s="684"/>
      <c r="BZ30" s="684"/>
      <c r="CA30" s="684"/>
      <c r="CB30" s="686"/>
      <c r="CD30" s="689"/>
      <c r="CE30" s="690"/>
      <c r="CF30" s="647" t="s">
        <v>306</v>
      </c>
      <c r="CG30" s="644"/>
      <c r="CH30" s="644"/>
      <c r="CI30" s="644"/>
      <c r="CJ30" s="644"/>
      <c r="CK30" s="644"/>
      <c r="CL30" s="644"/>
      <c r="CM30" s="644"/>
      <c r="CN30" s="644"/>
      <c r="CO30" s="644"/>
      <c r="CP30" s="644"/>
      <c r="CQ30" s="645"/>
      <c r="CR30" s="603">
        <v>1047075</v>
      </c>
      <c r="CS30" s="606"/>
      <c r="CT30" s="606"/>
      <c r="CU30" s="606"/>
      <c r="CV30" s="606"/>
      <c r="CW30" s="606"/>
      <c r="CX30" s="606"/>
      <c r="CY30" s="607"/>
      <c r="CZ30" s="608">
        <v>7.1</v>
      </c>
      <c r="DA30" s="637"/>
      <c r="DB30" s="637"/>
      <c r="DC30" s="638"/>
      <c r="DD30" s="611">
        <v>1013905</v>
      </c>
      <c r="DE30" s="606"/>
      <c r="DF30" s="606"/>
      <c r="DG30" s="606"/>
      <c r="DH30" s="606"/>
      <c r="DI30" s="606"/>
      <c r="DJ30" s="606"/>
      <c r="DK30" s="607"/>
      <c r="DL30" s="611">
        <v>1013905</v>
      </c>
      <c r="DM30" s="606"/>
      <c r="DN30" s="606"/>
      <c r="DO30" s="606"/>
      <c r="DP30" s="606"/>
      <c r="DQ30" s="606"/>
      <c r="DR30" s="606"/>
      <c r="DS30" s="606"/>
      <c r="DT30" s="606"/>
      <c r="DU30" s="606"/>
      <c r="DV30" s="607"/>
      <c r="DW30" s="608">
        <v>13.2</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1592558</v>
      </c>
      <c r="S31" s="606"/>
      <c r="T31" s="606"/>
      <c r="U31" s="606"/>
      <c r="V31" s="606"/>
      <c r="W31" s="606"/>
      <c r="X31" s="606"/>
      <c r="Y31" s="607"/>
      <c r="Z31" s="665">
        <v>10.199999999999999</v>
      </c>
      <c r="AA31" s="665"/>
      <c r="AB31" s="665"/>
      <c r="AC31" s="665"/>
      <c r="AD31" s="666" t="s">
        <v>229</v>
      </c>
      <c r="AE31" s="666"/>
      <c r="AF31" s="666"/>
      <c r="AG31" s="666"/>
      <c r="AH31" s="666"/>
      <c r="AI31" s="666"/>
      <c r="AJ31" s="666"/>
      <c r="AK31" s="666"/>
      <c r="AL31" s="608" t="s">
        <v>172</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99.8</v>
      </c>
      <c r="BH31" s="604"/>
      <c r="BI31" s="604"/>
      <c r="BJ31" s="604"/>
      <c r="BK31" s="604"/>
      <c r="BL31" s="604"/>
      <c r="BM31" s="609">
        <v>99.2</v>
      </c>
      <c r="BN31" s="682"/>
      <c r="BO31" s="682"/>
      <c r="BP31" s="682"/>
      <c r="BQ31" s="643"/>
      <c r="BR31" s="681">
        <v>99.3</v>
      </c>
      <c r="BS31" s="604"/>
      <c r="BT31" s="604"/>
      <c r="BU31" s="604"/>
      <c r="BV31" s="604"/>
      <c r="BW31" s="604"/>
      <c r="BX31" s="609">
        <v>99</v>
      </c>
      <c r="BY31" s="682"/>
      <c r="BZ31" s="682"/>
      <c r="CA31" s="682"/>
      <c r="CB31" s="643"/>
      <c r="CD31" s="689"/>
      <c r="CE31" s="690"/>
      <c r="CF31" s="647" t="s">
        <v>310</v>
      </c>
      <c r="CG31" s="644"/>
      <c r="CH31" s="644"/>
      <c r="CI31" s="644"/>
      <c r="CJ31" s="644"/>
      <c r="CK31" s="644"/>
      <c r="CL31" s="644"/>
      <c r="CM31" s="644"/>
      <c r="CN31" s="644"/>
      <c r="CO31" s="644"/>
      <c r="CP31" s="644"/>
      <c r="CQ31" s="645"/>
      <c r="CR31" s="603">
        <v>44268</v>
      </c>
      <c r="CS31" s="604"/>
      <c r="CT31" s="604"/>
      <c r="CU31" s="604"/>
      <c r="CV31" s="604"/>
      <c r="CW31" s="604"/>
      <c r="CX31" s="604"/>
      <c r="CY31" s="605"/>
      <c r="CZ31" s="608">
        <v>0.3</v>
      </c>
      <c r="DA31" s="637"/>
      <c r="DB31" s="637"/>
      <c r="DC31" s="638"/>
      <c r="DD31" s="611">
        <v>43404</v>
      </c>
      <c r="DE31" s="604"/>
      <c r="DF31" s="604"/>
      <c r="DG31" s="604"/>
      <c r="DH31" s="604"/>
      <c r="DI31" s="604"/>
      <c r="DJ31" s="604"/>
      <c r="DK31" s="605"/>
      <c r="DL31" s="611">
        <v>43404</v>
      </c>
      <c r="DM31" s="604"/>
      <c r="DN31" s="604"/>
      <c r="DO31" s="604"/>
      <c r="DP31" s="604"/>
      <c r="DQ31" s="604"/>
      <c r="DR31" s="604"/>
      <c r="DS31" s="604"/>
      <c r="DT31" s="604"/>
      <c r="DU31" s="604"/>
      <c r="DV31" s="605"/>
      <c r="DW31" s="608">
        <v>0.6</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993208</v>
      </c>
      <c r="S32" s="606"/>
      <c r="T32" s="606"/>
      <c r="U32" s="606"/>
      <c r="V32" s="606"/>
      <c r="W32" s="606"/>
      <c r="X32" s="606"/>
      <c r="Y32" s="607"/>
      <c r="Z32" s="665">
        <v>6.3</v>
      </c>
      <c r="AA32" s="665"/>
      <c r="AB32" s="665"/>
      <c r="AC32" s="665"/>
      <c r="AD32" s="666" t="s">
        <v>172</v>
      </c>
      <c r="AE32" s="666"/>
      <c r="AF32" s="666"/>
      <c r="AG32" s="666"/>
      <c r="AH32" s="666"/>
      <c r="AI32" s="666"/>
      <c r="AJ32" s="666"/>
      <c r="AK32" s="666"/>
      <c r="AL32" s="608" t="s">
        <v>172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99.4</v>
      </c>
      <c r="BH32" s="619"/>
      <c r="BI32" s="619"/>
      <c r="BJ32" s="619"/>
      <c r="BK32" s="619"/>
      <c r="BL32" s="619"/>
      <c r="BM32" s="663">
        <v>96.9</v>
      </c>
      <c r="BN32" s="619"/>
      <c r="BO32" s="619"/>
      <c r="BP32" s="619"/>
      <c r="BQ32" s="656"/>
      <c r="BR32" s="680">
        <v>99.4</v>
      </c>
      <c r="BS32" s="619"/>
      <c r="BT32" s="619"/>
      <c r="BU32" s="619"/>
      <c r="BV32" s="619"/>
      <c r="BW32" s="619"/>
      <c r="BX32" s="663">
        <v>96.6</v>
      </c>
      <c r="BY32" s="619"/>
      <c r="BZ32" s="619"/>
      <c r="CA32" s="619"/>
      <c r="CB32" s="656"/>
      <c r="CD32" s="691"/>
      <c r="CE32" s="692"/>
      <c r="CF32" s="647" t="s">
        <v>313</v>
      </c>
      <c r="CG32" s="644"/>
      <c r="CH32" s="644"/>
      <c r="CI32" s="644"/>
      <c r="CJ32" s="644"/>
      <c r="CK32" s="644"/>
      <c r="CL32" s="644"/>
      <c r="CM32" s="644"/>
      <c r="CN32" s="644"/>
      <c r="CO32" s="644"/>
      <c r="CP32" s="644"/>
      <c r="CQ32" s="645"/>
      <c r="CR32" s="603" t="s">
        <v>122</v>
      </c>
      <c r="CS32" s="606"/>
      <c r="CT32" s="606"/>
      <c r="CU32" s="606"/>
      <c r="CV32" s="606"/>
      <c r="CW32" s="606"/>
      <c r="CX32" s="606"/>
      <c r="CY32" s="607"/>
      <c r="CZ32" s="608" t="s">
        <v>229</v>
      </c>
      <c r="DA32" s="637"/>
      <c r="DB32" s="637"/>
      <c r="DC32" s="638"/>
      <c r="DD32" s="611" t="s">
        <v>172</v>
      </c>
      <c r="DE32" s="606"/>
      <c r="DF32" s="606"/>
      <c r="DG32" s="606"/>
      <c r="DH32" s="606"/>
      <c r="DI32" s="606"/>
      <c r="DJ32" s="606"/>
      <c r="DK32" s="607"/>
      <c r="DL32" s="611" t="s">
        <v>229</v>
      </c>
      <c r="DM32" s="606"/>
      <c r="DN32" s="606"/>
      <c r="DO32" s="606"/>
      <c r="DP32" s="606"/>
      <c r="DQ32" s="606"/>
      <c r="DR32" s="606"/>
      <c r="DS32" s="606"/>
      <c r="DT32" s="606"/>
      <c r="DU32" s="606"/>
      <c r="DV32" s="607"/>
      <c r="DW32" s="608" t="s">
        <v>122</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808723</v>
      </c>
      <c r="S33" s="606"/>
      <c r="T33" s="606"/>
      <c r="U33" s="606"/>
      <c r="V33" s="606"/>
      <c r="W33" s="606"/>
      <c r="X33" s="606"/>
      <c r="Y33" s="607"/>
      <c r="Z33" s="665">
        <v>5.2</v>
      </c>
      <c r="AA33" s="665"/>
      <c r="AB33" s="665"/>
      <c r="AC33" s="665"/>
      <c r="AD33" s="666" t="s">
        <v>229</v>
      </c>
      <c r="AE33" s="666"/>
      <c r="AF33" s="666"/>
      <c r="AG33" s="666"/>
      <c r="AH33" s="666"/>
      <c r="AI33" s="666"/>
      <c r="AJ33" s="666"/>
      <c r="AK33" s="666"/>
      <c r="AL33" s="608" t="s">
        <v>122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8950382</v>
      </c>
      <c r="CS33" s="604"/>
      <c r="CT33" s="604"/>
      <c r="CU33" s="604"/>
      <c r="CV33" s="604"/>
      <c r="CW33" s="604"/>
      <c r="CX33" s="604"/>
      <c r="CY33" s="605"/>
      <c r="CZ33" s="608">
        <v>60.4</v>
      </c>
      <c r="DA33" s="637"/>
      <c r="DB33" s="637"/>
      <c r="DC33" s="638"/>
      <c r="DD33" s="611">
        <v>5652075</v>
      </c>
      <c r="DE33" s="604"/>
      <c r="DF33" s="604"/>
      <c r="DG33" s="604"/>
      <c r="DH33" s="604"/>
      <c r="DI33" s="604"/>
      <c r="DJ33" s="604"/>
      <c r="DK33" s="605"/>
      <c r="DL33" s="611">
        <v>4166603</v>
      </c>
      <c r="DM33" s="604"/>
      <c r="DN33" s="604"/>
      <c r="DO33" s="604"/>
      <c r="DP33" s="604"/>
      <c r="DQ33" s="604"/>
      <c r="DR33" s="604"/>
      <c r="DS33" s="604"/>
      <c r="DT33" s="604"/>
      <c r="DU33" s="604"/>
      <c r="DV33" s="605"/>
      <c r="DW33" s="608">
        <v>54.1</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839146</v>
      </c>
      <c r="S34" s="606"/>
      <c r="T34" s="606"/>
      <c r="U34" s="606"/>
      <c r="V34" s="606"/>
      <c r="W34" s="606"/>
      <c r="X34" s="606"/>
      <c r="Y34" s="607"/>
      <c r="Z34" s="665">
        <v>5.4</v>
      </c>
      <c r="AA34" s="665"/>
      <c r="AB34" s="665"/>
      <c r="AC34" s="665"/>
      <c r="AD34" s="666">
        <v>3427</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2897269</v>
      </c>
      <c r="CS34" s="606"/>
      <c r="CT34" s="606"/>
      <c r="CU34" s="606"/>
      <c r="CV34" s="606"/>
      <c r="CW34" s="606"/>
      <c r="CX34" s="606"/>
      <c r="CY34" s="607"/>
      <c r="CZ34" s="608">
        <v>19.5</v>
      </c>
      <c r="DA34" s="637"/>
      <c r="DB34" s="637"/>
      <c r="DC34" s="638"/>
      <c r="DD34" s="611">
        <v>1410578</v>
      </c>
      <c r="DE34" s="606"/>
      <c r="DF34" s="606"/>
      <c r="DG34" s="606"/>
      <c r="DH34" s="606"/>
      <c r="DI34" s="606"/>
      <c r="DJ34" s="606"/>
      <c r="DK34" s="607"/>
      <c r="DL34" s="611">
        <v>1131683</v>
      </c>
      <c r="DM34" s="606"/>
      <c r="DN34" s="606"/>
      <c r="DO34" s="606"/>
      <c r="DP34" s="606"/>
      <c r="DQ34" s="606"/>
      <c r="DR34" s="606"/>
      <c r="DS34" s="606"/>
      <c r="DT34" s="606"/>
      <c r="DU34" s="606"/>
      <c r="DV34" s="607"/>
      <c r="DW34" s="608">
        <v>14.7</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1238000</v>
      </c>
      <c r="S35" s="606"/>
      <c r="T35" s="606"/>
      <c r="U35" s="606"/>
      <c r="V35" s="606"/>
      <c r="W35" s="606"/>
      <c r="X35" s="606"/>
      <c r="Y35" s="607"/>
      <c r="Z35" s="665">
        <v>7.9</v>
      </c>
      <c r="AA35" s="665"/>
      <c r="AB35" s="665"/>
      <c r="AC35" s="665"/>
      <c r="AD35" s="666" t="s">
        <v>172</v>
      </c>
      <c r="AE35" s="666"/>
      <c r="AF35" s="666"/>
      <c r="AG35" s="666"/>
      <c r="AH35" s="666"/>
      <c r="AI35" s="666"/>
      <c r="AJ35" s="666"/>
      <c r="AK35" s="666"/>
      <c r="AL35" s="608" t="s">
        <v>172</v>
      </c>
      <c r="AM35" s="609"/>
      <c r="AN35" s="609"/>
      <c r="AO35" s="667"/>
      <c r="AP35" s="214"/>
      <c r="AQ35" s="671" t="s">
        <v>321</v>
      </c>
      <c r="AR35" s="672"/>
      <c r="AS35" s="672"/>
      <c r="AT35" s="672"/>
      <c r="AU35" s="672"/>
      <c r="AV35" s="672"/>
      <c r="AW35" s="672"/>
      <c r="AX35" s="672"/>
      <c r="AY35" s="673"/>
      <c r="AZ35" s="668">
        <v>1880854</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36121</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786536</v>
      </c>
      <c r="CS35" s="604"/>
      <c r="CT35" s="604"/>
      <c r="CU35" s="604"/>
      <c r="CV35" s="604"/>
      <c r="CW35" s="604"/>
      <c r="CX35" s="604"/>
      <c r="CY35" s="605"/>
      <c r="CZ35" s="608">
        <v>5.3</v>
      </c>
      <c r="DA35" s="637"/>
      <c r="DB35" s="637"/>
      <c r="DC35" s="638"/>
      <c r="DD35" s="611">
        <v>674451</v>
      </c>
      <c r="DE35" s="604"/>
      <c r="DF35" s="604"/>
      <c r="DG35" s="604"/>
      <c r="DH35" s="604"/>
      <c r="DI35" s="604"/>
      <c r="DJ35" s="604"/>
      <c r="DK35" s="605"/>
      <c r="DL35" s="611">
        <v>500389</v>
      </c>
      <c r="DM35" s="604"/>
      <c r="DN35" s="604"/>
      <c r="DO35" s="604"/>
      <c r="DP35" s="604"/>
      <c r="DQ35" s="604"/>
      <c r="DR35" s="604"/>
      <c r="DS35" s="604"/>
      <c r="DT35" s="604"/>
      <c r="DU35" s="604"/>
      <c r="DV35" s="605"/>
      <c r="DW35" s="608">
        <v>6.5</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172</v>
      </c>
      <c r="S36" s="606"/>
      <c r="T36" s="606"/>
      <c r="U36" s="606"/>
      <c r="V36" s="606"/>
      <c r="W36" s="606"/>
      <c r="X36" s="606"/>
      <c r="Y36" s="607"/>
      <c r="Z36" s="665" t="s">
        <v>172</v>
      </c>
      <c r="AA36" s="665"/>
      <c r="AB36" s="665"/>
      <c r="AC36" s="665"/>
      <c r="AD36" s="666" t="s">
        <v>172</v>
      </c>
      <c r="AE36" s="666"/>
      <c r="AF36" s="666"/>
      <c r="AG36" s="666"/>
      <c r="AH36" s="666"/>
      <c r="AI36" s="666"/>
      <c r="AJ36" s="666"/>
      <c r="AK36" s="666"/>
      <c r="AL36" s="608" t="s">
        <v>172</v>
      </c>
      <c r="AM36" s="609"/>
      <c r="AN36" s="609"/>
      <c r="AO36" s="667"/>
      <c r="AQ36" s="640" t="s">
        <v>325</v>
      </c>
      <c r="AR36" s="641"/>
      <c r="AS36" s="641"/>
      <c r="AT36" s="641"/>
      <c r="AU36" s="641"/>
      <c r="AV36" s="641"/>
      <c r="AW36" s="641"/>
      <c r="AX36" s="641"/>
      <c r="AY36" s="642"/>
      <c r="AZ36" s="603">
        <v>890475</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9501</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1629332</v>
      </c>
      <c r="CS36" s="606"/>
      <c r="CT36" s="606"/>
      <c r="CU36" s="606"/>
      <c r="CV36" s="606"/>
      <c r="CW36" s="606"/>
      <c r="CX36" s="606"/>
      <c r="CY36" s="607"/>
      <c r="CZ36" s="608">
        <v>11</v>
      </c>
      <c r="DA36" s="637"/>
      <c r="DB36" s="637"/>
      <c r="DC36" s="638"/>
      <c r="DD36" s="611">
        <v>1258326</v>
      </c>
      <c r="DE36" s="606"/>
      <c r="DF36" s="606"/>
      <c r="DG36" s="606"/>
      <c r="DH36" s="606"/>
      <c r="DI36" s="606"/>
      <c r="DJ36" s="606"/>
      <c r="DK36" s="607"/>
      <c r="DL36" s="611">
        <v>971690</v>
      </c>
      <c r="DM36" s="606"/>
      <c r="DN36" s="606"/>
      <c r="DO36" s="606"/>
      <c r="DP36" s="606"/>
      <c r="DQ36" s="606"/>
      <c r="DR36" s="606"/>
      <c r="DS36" s="606"/>
      <c r="DT36" s="606"/>
      <c r="DU36" s="606"/>
      <c r="DV36" s="607"/>
      <c r="DW36" s="608">
        <v>12.6</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354500</v>
      </c>
      <c r="S37" s="606"/>
      <c r="T37" s="606"/>
      <c r="U37" s="606"/>
      <c r="V37" s="606"/>
      <c r="W37" s="606"/>
      <c r="X37" s="606"/>
      <c r="Y37" s="607"/>
      <c r="Z37" s="665">
        <v>2.2999999999999998</v>
      </c>
      <c r="AA37" s="665"/>
      <c r="AB37" s="665"/>
      <c r="AC37" s="665"/>
      <c r="AD37" s="666" t="s">
        <v>172</v>
      </c>
      <c r="AE37" s="666"/>
      <c r="AF37" s="666"/>
      <c r="AG37" s="666"/>
      <c r="AH37" s="666"/>
      <c r="AI37" s="666"/>
      <c r="AJ37" s="666"/>
      <c r="AK37" s="666"/>
      <c r="AL37" s="608" t="s">
        <v>172</v>
      </c>
      <c r="AM37" s="609"/>
      <c r="AN37" s="609"/>
      <c r="AO37" s="667"/>
      <c r="AQ37" s="640" t="s">
        <v>329</v>
      </c>
      <c r="AR37" s="641"/>
      <c r="AS37" s="641"/>
      <c r="AT37" s="641"/>
      <c r="AU37" s="641"/>
      <c r="AV37" s="641"/>
      <c r="AW37" s="641"/>
      <c r="AX37" s="641"/>
      <c r="AY37" s="642"/>
      <c r="AZ37" s="603">
        <v>58173</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3138</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898872</v>
      </c>
      <c r="CS37" s="604"/>
      <c r="CT37" s="604"/>
      <c r="CU37" s="604"/>
      <c r="CV37" s="604"/>
      <c r="CW37" s="604"/>
      <c r="CX37" s="604"/>
      <c r="CY37" s="605"/>
      <c r="CZ37" s="608">
        <v>6.1</v>
      </c>
      <c r="DA37" s="637"/>
      <c r="DB37" s="637"/>
      <c r="DC37" s="638"/>
      <c r="DD37" s="611">
        <v>821954</v>
      </c>
      <c r="DE37" s="604"/>
      <c r="DF37" s="604"/>
      <c r="DG37" s="604"/>
      <c r="DH37" s="604"/>
      <c r="DI37" s="604"/>
      <c r="DJ37" s="604"/>
      <c r="DK37" s="605"/>
      <c r="DL37" s="611">
        <v>805688</v>
      </c>
      <c r="DM37" s="604"/>
      <c r="DN37" s="604"/>
      <c r="DO37" s="604"/>
      <c r="DP37" s="604"/>
      <c r="DQ37" s="604"/>
      <c r="DR37" s="604"/>
      <c r="DS37" s="604"/>
      <c r="DT37" s="604"/>
      <c r="DU37" s="604"/>
      <c r="DV37" s="605"/>
      <c r="DW37" s="608">
        <v>10.5</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15680023</v>
      </c>
      <c r="S38" s="655"/>
      <c r="T38" s="655"/>
      <c r="U38" s="655"/>
      <c r="V38" s="655"/>
      <c r="W38" s="655"/>
      <c r="X38" s="655"/>
      <c r="Y38" s="660"/>
      <c r="Z38" s="661">
        <v>100</v>
      </c>
      <c r="AA38" s="661"/>
      <c r="AB38" s="661"/>
      <c r="AC38" s="661"/>
      <c r="AD38" s="662">
        <v>7340543</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229</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5247</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1822681</v>
      </c>
      <c r="CS38" s="606"/>
      <c r="CT38" s="606"/>
      <c r="CU38" s="606"/>
      <c r="CV38" s="606"/>
      <c r="CW38" s="606"/>
      <c r="CX38" s="606"/>
      <c r="CY38" s="607"/>
      <c r="CZ38" s="608">
        <v>12.3</v>
      </c>
      <c r="DA38" s="637"/>
      <c r="DB38" s="637"/>
      <c r="DC38" s="638"/>
      <c r="DD38" s="611">
        <v>1678721</v>
      </c>
      <c r="DE38" s="606"/>
      <c r="DF38" s="606"/>
      <c r="DG38" s="606"/>
      <c r="DH38" s="606"/>
      <c r="DI38" s="606"/>
      <c r="DJ38" s="606"/>
      <c r="DK38" s="607"/>
      <c r="DL38" s="611">
        <v>1562841</v>
      </c>
      <c r="DM38" s="606"/>
      <c r="DN38" s="606"/>
      <c r="DO38" s="606"/>
      <c r="DP38" s="606"/>
      <c r="DQ38" s="606"/>
      <c r="DR38" s="606"/>
      <c r="DS38" s="606"/>
      <c r="DT38" s="606"/>
      <c r="DU38" s="606"/>
      <c r="DV38" s="607"/>
      <c r="DW38" s="608">
        <v>20.3</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229</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88</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1177379</v>
      </c>
      <c r="CS39" s="604"/>
      <c r="CT39" s="604"/>
      <c r="CU39" s="604"/>
      <c r="CV39" s="604"/>
      <c r="CW39" s="604"/>
      <c r="CX39" s="604"/>
      <c r="CY39" s="605"/>
      <c r="CZ39" s="608">
        <v>7.9</v>
      </c>
      <c r="DA39" s="637"/>
      <c r="DB39" s="637"/>
      <c r="DC39" s="638"/>
      <c r="DD39" s="611">
        <v>611999</v>
      </c>
      <c r="DE39" s="604"/>
      <c r="DF39" s="604"/>
      <c r="DG39" s="604"/>
      <c r="DH39" s="604"/>
      <c r="DI39" s="604"/>
      <c r="DJ39" s="604"/>
      <c r="DK39" s="605"/>
      <c r="DL39" s="611" t="s">
        <v>122</v>
      </c>
      <c r="DM39" s="604"/>
      <c r="DN39" s="604"/>
      <c r="DO39" s="604"/>
      <c r="DP39" s="604"/>
      <c r="DQ39" s="604"/>
      <c r="DR39" s="604"/>
      <c r="DS39" s="604"/>
      <c r="DT39" s="604"/>
      <c r="DU39" s="604"/>
      <c r="DV39" s="605"/>
      <c r="DW39" s="608" t="s">
        <v>122</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167825</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117</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637185</v>
      </c>
      <c r="CS40" s="606"/>
      <c r="CT40" s="606"/>
      <c r="CU40" s="606"/>
      <c r="CV40" s="606"/>
      <c r="CW40" s="606"/>
      <c r="CX40" s="606"/>
      <c r="CY40" s="607"/>
      <c r="CZ40" s="608">
        <v>4.3</v>
      </c>
      <c r="DA40" s="637"/>
      <c r="DB40" s="637"/>
      <c r="DC40" s="638"/>
      <c r="DD40" s="611">
        <v>18000</v>
      </c>
      <c r="DE40" s="606"/>
      <c r="DF40" s="606"/>
      <c r="DG40" s="606"/>
      <c r="DH40" s="606"/>
      <c r="DI40" s="606"/>
      <c r="DJ40" s="606"/>
      <c r="DK40" s="607"/>
      <c r="DL40" s="611" t="s">
        <v>172</v>
      </c>
      <c r="DM40" s="606"/>
      <c r="DN40" s="606"/>
      <c r="DO40" s="606"/>
      <c r="DP40" s="606"/>
      <c r="DQ40" s="606"/>
      <c r="DR40" s="606"/>
      <c r="DS40" s="606"/>
      <c r="DT40" s="606"/>
      <c r="DU40" s="606"/>
      <c r="DV40" s="607"/>
      <c r="DW40" s="608" t="s">
        <v>172</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764381</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328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229</v>
      </c>
      <c r="CS41" s="604"/>
      <c r="CT41" s="604"/>
      <c r="CU41" s="604"/>
      <c r="CV41" s="604"/>
      <c r="CW41" s="604"/>
      <c r="CX41" s="604"/>
      <c r="CY41" s="605"/>
      <c r="CZ41" s="608" t="s">
        <v>172</v>
      </c>
      <c r="DA41" s="637"/>
      <c r="DB41" s="637"/>
      <c r="DC41" s="638"/>
      <c r="DD41" s="611" t="s">
        <v>172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1620410</v>
      </c>
      <c r="CS42" s="606"/>
      <c r="CT42" s="606"/>
      <c r="CU42" s="606"/>
      <c r="CV42" s="606"/>
      <c r="CW42" s="606"/>
      <c r="CX42" s="606"/>
      <c r="CY42" s="607"/>
      <c r="CZ42" s="608">
        <v>10.9</v>
      </c>
      <c r="DA42" s="609"/>
      <c r="DB42" s="609"/>
      <c r="DC42" s="610"/>
      <c r="DD42" s="611">
        <v>354783</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36216</v>
      </c>
      <c r="CS43" s="604"/>
      <c r="CT43" s="604"/>
      <c r="CU43" s="604"/>
      <c r="CV43" s="604"/>
      <c r="CW43" s="604"/>
      <c r="CX43" s="604"/>
      <c r="CY43" s="605"/>
      <c r="CZ43" s="608">
        <v>0.2</v>
      </c>
      <c r="DA43" s="637"/>
      <c r="DB43" s="637"/>
      <c r="DC43" s="638"/>
      <c r="DD43" s="611">
        <v>35657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301</v>
      </c>
      <c r="CE44" s="632"/>
      <c r="CF44" s="600" t="s">
        <v>351</v>
      </c>
      <c r="CG44" s="601"/>
      <c r="CH44" s="601"/>
      <c r="CI44" s="601"/>
      <c r="CJ44" s="601"/>
      <c r="CK44" s="601"/>
      <c r="CL44" s="601"/>
      <c r="CM44" s="601"/>
      <c r="CN44" s="601"/>
      <c r="CO44" s="601"/>
      <c r="CP44" s="601"/>
      <c r="CQ44" s="602"/>
      <c r="CR44" s="603">
        <v>1552726</v>
      </c>
      <c r="CS44" s="606"/>
      <c r="CT44" s="606"/>
      <c r="CU44" s="606"/>
      <c r="CV44" s="606"/>
      <c r="CW44" s="606"/>
      <c r="CX44" s="606"/>
      <c r="CY44" s="607"/>
      <c r="CZ44" s="608">
        <v>10.5</v>
      </c>
      <c r="DA44" s="609"/>
      <c r="DB44" s="609"/>
      <c r="DC44" s="610"/>
      <c r="DD44" s="611">
        <v>313793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560364</v>
      </c>
      <c r="CS45" s="604"/>
      <c r="CT45" s="604"/>
      <c r="CU45" s="604"/>
      <c r="CV45" s="604"/>
      <c r="CW45" s="604"/>
      <c r="CX45" s="604"/>
      <c r="CY45" s="605"/>
      <c r="CZ45" s="608">
        <v>3.8</v>
      </c>
      <c r="DA45" s="637"/>
      <c r="DB45" s="637"/>
      <c r="DC45" s="638"/>
      <c r="DD45" s="611">
        <v>36045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992362</v>
      </c>
      <c r="CS46" s="606"/>
      <c r="CT46" s="606"/>
      <c r="CU46" s="606"/>
      <c r="CV46" s="606"/>
      <c r="CW46" s="606"/>
      <c r="CX46" s="606"/>
      <c r="CY46" s="607"/>
      <c r="CZ46" s="608">
        <v>6.7</v>
      </c>
      <c r="DA46" s="609"/>
      <c r="DB46" s="609"/>
      <c r="DC46" s="610"/>
      <c r="DD46" s="611">
        <v>277748</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v>67684</v>
      </c>
      <c r="CS47" s="604"/>
      <c r="CT47" s="604"/>
      <c r="CU47" s="604"/>
      <c r="CV47" s="604"/>
      <c r="CW47" s="604"/>
      <c r="CX47" s="604"/>
      <c r="CY47" s="605"/>
      <c r="CZ47" s="608">
        <v>0.5</v>
      </c>
      <c r="DA47" s="637"/>
      <c r="DB47" s="637"/>
      <c r="DC47" s="638"/>
      <c r="DD47" s="611">
        <v>40990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229</v>
      </c>
      <c r="CS48" s="606"/>
      <c r="CT48" s="606"/>
      <c r="CU48" s="606"/>
      <c r="CV48" s="606"/>
      <c r="CW48" s="606"/>
      <c r="CX48" s="606"/>
      <c r="CY48" s="607"/>
      <c r="CZ48" s="608" t="s">
        <v>229</v>
      </c>
      <c r="DA48" s="609"/>
      <c r="DB48" s="609"/>
      <c r="DC48" s="610"/>
      <c r="DD48" s="611" t="s">
        <v>172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14829597</v>
      </c>
      <c r="CS49" s="619"/>
      <c r="CT49" s="619"/>
      <c r="CU49" s="619"/>
      <c r="CV49" s="619"/>
      <c r="CW49" s="619"/>
      <c r="CX49" s="619"/>
      <c r="CY49" s="620"/>
      <c r="CZ49" s="621">
        <v>100</v>
      </c>
      <c r="DA49" s="622"/>
      <c r="DB49" s="622"/>
      <c r="DC49" s="623"/>
      <c r="DD49" s="624">
        <v>9135494</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16bNoO06W974QbgNXVFF8taGKZRLn8A7+ttnAlUXeXDM7/AhKVVGx2zqlyqk1q9lve/STuMLtagsoNSJczIutA==" saltValue="uCOwbur6gLMDZm9qvPz9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15406</v>
      </c>
      <c r="R7" s="1136"/>
      <c r="S7" s="1136"/>
      <c r="T7" s="1136"/>
      <c r="U7" s="1136"/>
      <c r="V7" s="1136">
        <v>14564</v>
      </c>
      <c r="W7" s="1136"/>
      <c r="X7" s="1136"/>
      <c r="Y7" s="1136"/>
      <c r="Z7" s="1136"/>
      <c r="AA7" s="1136">
        <v>842</v>
      </c>
      <c r="AB7" s="1136"/>
      <c r="AC7" s="1136"/>
      <c r="AD7" s="1136"/>
      <c r="AE7" s="1137"/>
      <c r="AF7" s="1138">
        <v>805</v>
      </c>
      <c r="AG7" s="1139"/>
      <c r="AH7" s="1139"/>
      <c r="AI7" s="1139"/>
      <c r="AJ7" s="1140"/>
      <c r="AK7" s="1122" t="s">
        <v>583</v>
      </c>
      <c r="AL7" s="1123"/>
      <c r="AM7" s="1123"/>
      <c r="AN7" s="1123"/>
      <c r="AO7" s="1123"/>
      <c r="AP7" s="1123">
        <v>12370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586</v>
      </c>
      <c r="BT7" s="1127"/>
      <c r="BU7" s="1127"/>
      <c r="BV7" s="1127"/>
      <c r="BW7" s="1127"/>
      <c r="BX7" s="1127"/>
      <c r="BY7" s="1127"/>
      <c r="BZ7" s="1127"/>
      <c r="CA7" s="1127"/>
      <c r="CB7" s="1127"/>
      <c r="CC7" s="1127"/>
      <c r="CD7" s="1127"/>
      <c r="CE7" s="1127"/>
      <c r="CF7" s="1127"/>
      <c r="CG7" s="1128"/>
      <c r="CH7" s="1119">
        <v>12</v>
      </c>
      <c r="CI7" s="1120"/>
      <c r="CJ7" s="1120"/>
      <c r="CK7" s="1120"/>
      <c r="CL7" s="1121"/>
      <c r="CM7" s="1119">
        <v>112</v>
      </c>
      <c r="CN7" s="1120"/>
      <c r="CO7" s="1120"/>
      <c r="CP7" s="1120"/>
      <c r="CQ7" s="1121"/>
      <c r="CR7" s="1119">
        <v>35</v>
      </c>
      <c r="CS7" s="1120"/>
      <c r="CT7" s="1120"/>
      <c r="CU7" s="1120"/>
      <c r="CV7" s="1121"/>
      <c r="CW7" s="1119" t="s">
        <v>588</v>
      </c>
      <c r="CX7" s="1120"/>
      <c r="CY7" s="1120"/>
      <c r="CZ7" s="1120"/>
      <c r="DA7" s="1121"/>
      <c r="DB7" s="1119" t="s">
        <v>588</v>
      </c>
      <c r="DC7" s="1120"/>
      <c r="DD7" s="1120"/>
      <c r="DE7" s="1120"/>
      <c r="DF7" s="1121"/>
      <c r="DG7" s="1119" t="s">
        <v>585</v>
      </c>
      <c r="DH7" s="1120"/>
      <c r="DI7" s="1120"/>
      <c r="DJ7" s="1120"/>
      <c r="DK7" s="1121"/>
      <c r="DL7" s="1119" t="s">
        <v>588</v>
      </c>
      <c r="DM7" s="1120"/>
      <c r="DN7" s="1120"/>
      <c r="DO7" s="1120"/>
      <c r="DP7" s="1121"/>
      <c r="DQ7" s="1119" t="s">
        <v>585</v>
      </c>
      <c r="DR7" s="1120"/>
      <c r="DS7" s="1120"/>
      <c r="DT7" s="1120"/>
      <c r="DU7" s="1121"/>
      <c r="DV7" s="1146"/>
      <c r="DW7" s="1147"/>
      <c r="DX7" s="1147"/>
      <c r="DY7" s="1147"/>
      <c r="DZ7" s="1148"/>
      <c r="EA7" s="234"/>
    </row>
    <row r="8" spans="1:131" s="235" customFormat="1" ht="26.25" customHeight="1" x14ac:dyDescent="0.15">
      <c r="A8" s="241">
        <v>2</v>
      </c>
      <c r="B8" s="1068" t="s">
        <v>380</v>
      </c>
      <c r="C8" s="1069"/>
      <c r="D8" s="1069"/>
      <c r="E8" s="1069"/>
      <c r="F8" s="1069"/>
      <c r="G8" s="1069"/>
      <c r="H8" s="1069"/>
      <c r="I8" s="1069"/>
      <c r="J8" s="1069"/>
      <c r="K8" s="1069"/>
      <c r="L8" s="1069"/>
      <c r="M8" s="1069"/>
      <c r="N8" s="1069"/>
      <c r="O8" s="1069"/>
      <c r="P8" s="1070"/>
      <c r="Q8" s="1074">
        <v>49</v>
      </c>
      <c r="R8" s="1075"/>
      <c r="S8" s="1075"/>
      <c r="T8" s="1075"/>
      <c r="U8" s="1075"/>
      <c r="V8" s="1075">
        <v>47</v>
      </c>
      <c r="W8" s="1075"/>
      <c r="X8" s="1075"/>
      <c r="Y8" s="1075"/>
      <c r="Z8" s="1075"/>
      <c r="AA8" s="1075">
        <v>2</v>
      </c>
      <c r="AB8" s="1075"/>
      <c r="AC8" s="1075"/>
      <c r="AD8" s="1075"/>
      <c r="AE8" s="1076"/>
      <c r="AF8" s="1050">
        <v>2</v>
      </c>
      <c r="AG8" s="1051"/>
      <c r="AH8" s="1051"/>
      <c r="AI8" s="1051"/>
      <c r="AJ8" s="1052"/>
      <c r="AK8" s="1117">
        <v>4</v>
      </c>
      <c r="AL8" s="1118"/>
      <c r="AM8" s="1118"/>
      <c r="AN8" s="1118"/>
      <c r="AO8" s="1118"/>
      <c r="AP8" s="1118" t="s">
        <v>583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587</v>
      </c>
      <c r="BT8" s="1046"/>
      <c r="BU8" s="1046"/>
      <c r="BV8" s="1046"/>
      <c r="BW8" s="1046"/>
      <c r="BX8" s="1046"/>
      <c r="BY8" s="1046"/>
      <c r="BZ8" s="1046"/>
      <c r="CA8" s="1046"/>
      <c r="CB8" s="1046"/>
      <c r="CC8" s="1046"/>
      <c r="CD8" s="1046"/>
      <c r="CE8" s="1046"/>
      <c r="CF8" s="1046"/>
      <c r="CG8" s="1047"/>
      <c r="CH8" s="1020">
        <v>1</v>
      </c>
      <c r="CI8" s="1021"/>
      <c r="CJ8" s="1021"/>
      <c r="CK8" s="1021"/>
      <c r="CL8" s="1022"/>
      <c r="CM8" s="1020">
        <v>248</v>
      </c>
      <c r="CN8" s="1021"/>
      <c r="CO8" s="1021"/>
      <c r="CP8" s="1021"/>
      <c r="CQ8" s="1022"/>
      <c r="CR8" s="1020">
        <v>3</v>
      </c>
      <c r="CS8" s="1021"/>
      <c r="CT8" s="1021"/>
      <c r="CU8" s="1021"/>
      <c r="CV8" s="1022"/>
      <c r="CW8" s="1020" t="s">
        <v>588</v>
      </c>
      <c r="CX8" s="1021"/>
      <c r="CY8" s="1021"/>
      <c r="CZ8" s="1021"/>
      <c r="DA8" s="1022"/>
      <c r="DB8" s="1020">
        <v>0</v>
      </c>
      <c r="DC8" s="1021"/>
      <c r="DD8" s="1021"/>
      <c r="DE8" s="1021"/>
      <c r="DF8" s="1022"/>
      <c r="DG8" s="1020">
        <v>109</v>
      </c>
      <c r="DH8" s="1021"/>
      <c r="DI8" s="1021"/>
      <c r="DJ8" s="1021"/>
      <c r="DK8" s="1022"/>
      <c r="DL8" s="1020" t="s">
        <v>585</v>
      </c>
      <c r="DM8" s="1021"/>
      <c r="DN8" s="1021"/>
      <c r="DO8" s="1021"/>
      <c r="DP8" s="1022"/>
      <c r="DQ8" s="1020" t="s">
        <v>588</v>
      </c>
      <c r="DR8" s="1021"/>
      <c r="DS8" s="1021"/>
      <c r="DT8" s="1021"/>
      <c r="DU8" s="1022"/>
      <c r="DV8" s="1023"/>
      <c r="DW8" s="1024"/>
      <c r="DX8" s="1024"/>
      <c r="DY8" s="1024"/>
      <c r="DZ8" s="1025"/>
      <c r="EA8" s="234"/>
    </row>
    <row r="9" spans="1:131" s="235" customFormat="1" ht="26.25" customHeight="1" x14ac:dyDescent="0.15">
      <c r="A9" s="241">
        <v>3</v>
      </c>
      <c r="B9" s="1068" t="s">
        <v>381</v>
      </c>
      <c r="C9" s="1069"/>
      <c r="D9" s="1069"/>
      <c r="E9" s="1069"/>
      <c r="F9" s="1069"/>
      <c r="G9" s="1069"/>
      <c r="H9" s="1069"/>
      <c r="I9" s="1069"/>
      <c r="J9" s="1069"/>
      <c r="K9" s="1069"/>
      <c r="L9" s="1069"/>
      <c r="M9" s="1069"/>
      <c r="N9" s="1069"/>
      <c r="O9" s="1069"/>
      <c r="P9" s="1070"/>
      <c r="Q9" s="1074">
        <v>241</v>
      </c>
      <c r="R9" s="1075"/>
      <c r="S9" s="1075"/>
      <c r="T9" s="1075"/>
      <c r="U9" s="1075"/>
      <c r="V9" s="1075">
        <v>235</v>
      </c>
      <c r="W9" s="1075"/>
      <c r="X9" s="1075"/>
      <c r="Y9" s="1075"/>
      <c r="Z9" s="1075"/>
      <c r="AA9" s="1075">
        <v>6</v>
      </c>
      <c r="AB9" s="1075"/>
      <c r="AC9" s="1075"/>
      <c r="AD9" s="1075"/>
      <c r="AE9" s="1076"/>
      <c r="AF9" s="1050">
        <v>6</v>
      </c>
      <c r="AG9" s="1051"/>
      <c r="AH9" s="1051"/>
      <c r="AI9" s="1051"/>
      <c r="AJ9" s="1052"/>
      <c r="AK9" s="1117">
        <v>3</v>
      </c>
      <c r="AL9" s="1118"/>
      <c r="AM9" s="1118"/>
      <c r="AN9" s="1118"/>
      <c r="AO9" s="1118"/>
      <c r="AP9" s="1118">
        <v>68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813</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2881</v>
      </c>
      <c r="R28" s="1085"/>
      <c r="S28" s="1085"/>
      <c r="T28" s="1085"/>
      <c r="U28" s="1085"/>
      <c r="V28" s="1085">
        <v>2845</v>
      </c>
      <c r="W28" s="1085"/>
      <c r="X28" s="1085"/>
      <c r="Y28" s="1085"/>
      <c r="Z28" s="1085"/>
      <c r="AA28" s="1085">
        <v>36</v>
      </c>
      <c r="AB28" s="1085"/>
      <c r="AC28" s="1085"/>
      <c r="AD28" s="1085"/>
      <c r="AE28" s="1086"/>
      <c r="AF28" s="1087">
        <v>36</v>
      </c>
      <c r="AG28" s="1085"/>
      <c r="AH28" s="1085"/>
      <c r="AI28" s="1085"/>
      <c r="AJ28" s="1088"/>
      <c r="AK28" s="1089">
        <v>168</v>
      </c>
      <c r="AL28" s="1077"/>
      <c r="AM28" s="1077"/>
      <c r="AN28" s="1077"/>
      <c r="AO28" s="1077"/>
      <c r="AP28" s="1077" t="s">
        <v>583</v>
      </c>
      <c r="AQ28" s="1077"/>
      <c r="AR28" s="1077"/>
      <c r="AS28" s="1077"/>
      <c r="AT28" s="1077"/>
      <c r="AU28" s="1077" t="s">
        <v>583</v>
      </c>
      <c r="AV28" s="1077"/>
      <c r="AW28" s="1077"/>
      <c r="AX28" s="1077"/>
      <c r="AY28" s="1077"/>
      <c r="AZ28" s="1078" t="s">
        <v>583</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397</v>
      </c>
      <c r="C29" s="1069"/>
      <c r="D29" s="1069"/>
      <c r="E29" s="1069"/>
      <c r="F29" s="1069"/>
      <c r="G29" s="1069"/>
      <c r="H29" s="1069"/>
      <c r="I29" s="1069"/>
      <c r="J29" s="1069"/>
      <c r="K29" s="1069"/>
      <c r="L29" s="1069"/>
      <c r="M29" s="1069"/>
      <c r="N29" s="1069"/>
      <c r="O29" s="1069"/>
      <c r="P29" s="1070"/>
      <c r="Q29" s="1074">
        <v>2845</v>
      </c>
      <c r="R29" s="1075"/>
      <c r="S29" s="1075"/>
      <c r="T29" s="1075"/>
      <c r="U29" s="1075"/>
      <c r="V29" s="1075">
        <v>2783</v>
      </c>
      <c r="W29" s="1075"/>
      <c r="X29" s="1075"/>
      <c r="Y29" s="1075"/>
      <c r="Z29" s="1075"/>
      <c r="AA29" s="1075">
        <v>63</v>
      </c>
      <c r="AB29" s="1075"/>
      <c r="AC29" s="1075"/>
      <c r="AD29" s="1075"/>
      <c r="AE29" s="1076"/>
      <c r="AF29" s="1050">
        <v>63</v>
      </c>
      <c r="AG29" s="1051"/>
      <c r="AH29" s="1051"/>
      <c r="AI29" s="1051"/>
      <c r="AJ29" s="1052"/>
      <c r="AK29" s="1011">
        <v>391</v>
      </c>
      <c r="AL29" s="1002"/>
      <c r="AM29" s="1002"/>
      <c r="AN29" s="1002"/>
      <c r="AO29" s="1002"/>
      <c r="AP29" s="1002" t="s">
        <v>583</v>
      </c>
      <c r="AQ29" s="1002"/>
      <c r="AR29" s="1002"/>
      <c r="AS29" s="1002"/>
      <c r="AT29" s="1002"/>
      <c r="AU29" s="1002" t="s">
        <v>583</v>
      </c>
      <c r="AV29" s="1002"/>
      <c r="AW29" s="1002"/>
      <c r="AX29" s="1002"/>
      <c r="AY29" s="1002"/>
      <c r="AZ29" s="1073" t="s">
        <v>583</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398</v>
      </c>
      <c r="C30" s="1069"/>
      <c r="D30" s="1069"/>
      <c r="E30" s="1069"/>
      <c r="F30" s="1069"/>
      <c r="G30" s="1069"/>
      <c r="H30" s="1069"/>
      <c r="I30" s="1069"/>
      <c r="J30" s="1069"/>
      <c r="K30" s="1069"/>
      <c r="L30" s="1069"/>
      <c r="M30" s="1069"/>
      <c r="N30" s="1069"/>
      <c r="O30" s="1069"/>
      <c r="P30" s="1070"/>
      <c r="Q30" s="1074">
        <v>253</v>
      </c>
      <c r="R30" s="1075"/>
      <c r="S30" s="1075"/>
      <c r="T30" s="1075"/>
      <c r="U30" s="1075"/>
      <c r="V30" s="1075">
        <v>251</v>
      </c>
      <c r="W30" s="1075"/>
      <c r="X30" s="1075"/>
      <c r="Y30" s="1075"/>
      <c r="Z30" s="1075"/>
      <c r="AA30" s="1075">
        <v>2</v>
      </c>
      <c r="AB30" s="1075"/>
      <c r="AC30" s="1075"/>
      <c r="AD30" s="1075"/>
      <c r="AE30" s="1076"/>
      <c r="AF30" s="1050">
        <v>2</v>
      </c>
      <c r="AG30" s="1051"/>
      <c r="AH30" s="1051"/>
      <c r="AI30" s="1051"/>
      <c r="AJ30" s="1052"/>
      <c r="AK30" s="1011">
        <v>87</v>
      </c>
      <c r="AL30" s="1002"/>
      <c r="AM30" s="1002"/>
      <c r="AN30" s="1002"/>
      <c r="AO30" s="1002"/>
      <c r="AP30" s="1002" t="s">
        <v>585</v>
      </c>
      <c r="AQ30" s="1002"/>
      <c r="AR30" s="1002"/>
      <c r="AS30" s="1002"/>
      <c r="AT30" s="1002"/>
      <c r="AU30" s="1002" t="s">
        <v>583</v>
      </c>
      <c r="AV30" s="1002"/>
      <c r="AW30" s="1002"/>
      <c r="AX30" s="1002"/>
      <c r="AY30" s="1002"/>
      <c r="AZ30" s="1073" t="s">
        <v>583</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399</v>
      </c>
      <c r="C31" s="1069"/>
      <c r="D31" s="1069"/>
      <c r="E31" s="1069"/>
      <c r="F31" s="1069"/>
      <c r="G31" s="1069"/>
      <c r="H31" s="1069"/>
      <c r="I31" s="1069"/>
      <c r="J31" s="1069"/>
      <c r="K31" s="1069"/>
      <c r="L31" s="1069"/>
      <c r="M31" s="1069"/>
      <c r="N31" s="1069"/>
      <c r="O31" s="1069"/>
      <c r="P31" s="1070"/>
      <c r="Q31" s="1074">
        <v>33</v>
      </c>
      <c r="R31" s="1075"/>
      <c r="S31" s="1075"/>
      <c r="T31" s="1075"/>
      <c r="U31" s="1075"/>
      <c r="V31" s="1075">
        <v>23</v>
      </c>
      <c r="W31" s="1075"/>
      <c r="X31" s="1075"/>
      <c r="Y31" s="1075"/>
      <c r="Z31" s="1075"/>
      <c r="AA31" s="1075">
        <v>10</v>
      </c>
      <c r="AB31" s="1075"/>
      <c r="AC31" s="1075"/>
      <c r="AD31" s="1075"/>
      <c r="AE31" s="1076"/>
      <c r="AF31" s="1050">
        <v>10</v>
      </c>
      <c r="AG31" s="1051"/>
      <c r="AH31" s="1051"/>
      <c r="AI31" s="1051"/>
      <c r="AJ31" s="1052"/>
      <c r="AK31" s="1011" t="s">
        <v>584</v>
      </c>
      <c r="AL31" s="1002"/>
      <c r="AM31" s="1002"/>
      <c r="AN31" s="1002"/>
      <c r="AO31" s="1002"/>
      <c r="AP31" s="1002">
        <v>597</v>
      </c>
      <c r="AQ31" s="1002"/>
      <c r="AR31" s="1002"/>
      <c r="AS31" s="1002"/>
      <c r="AT31" s="1002"/>
      <c r="AU31" s="1002" t="s">
        <v>583</v>
      </c>
      <c r="AV31" s="1002"/>
      <c r="AW31" s="1002"/>
      <c r="AX31" s="1002"/>
      <c r="AY31" s="1002"/>
      <c r="AZ31" s="1073" t="s">
        <v>583</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400</v>
      </c>
      <c r="C32" s="1069"/>
      <c r="D32" s="1069"/>
      <c r="E32" s="1069"/>
      <c r="F32" s="1069"/>
      <c r="G32" s="1069"/>
      <c r="H32" s="1069"/>
      <c r="I32" s="1069"/>
      <c r="J32" s="1069"/>
      <c r="K32" s="1069"/>
      <c r="L32" s="1069"/>
      <c r="M32" s="1069"/>
      <c r="N32" s="1069"/>
      <c r="O32" s="1069"/>
      <c r="P32" s="1070"/>
      <c r="Q32" s="1074">
        <v>622</v>
      </c>
      <c r="R32" s="1075"/>
      <c r="S32" s="1075"/>
      <c r="T32" s="1075"/>
      <c r="U32" s="1075"/>
      <c r="V32" s="1075">
        <v>529</v>
      </c>
      <c r="W32" s="1075"/>
      <c r="X32" s="1075"/>
      <c r="Y32" s="1075"/>
      <c r="Z32" s="1075"/>
      <c r="AA32" s="1075">
        <v>93</v>
      </c>
      <c r="AB32" s="1075"/>
      <c r="AC32" s="1075"/>
      <c r="AD32" s="1075"/>
      <c r="AE32" s="1076"/>
      <c r="AF32" s="1050">
        <v>837</v>
      </c>
      <c r="AG32" s="1051"/>
      <c r="AH32" s="1051"/>
      <c r="AI32" s="1051"/>
      <c r="AJ32" s="1052"/>
      <c r="AK32" s="1011">
        <v>58</v>
      </c>
      <c r="AL32" s="1002"/>
      <c r="AM32" s="1002"/>
      <c r="AN32" s="1002"/>
      <c r="AO32" s="1002"/>
      <c r="AP32" s="1002">
        <v>1897</v>
      </c>
      <c r="AQ32" s="1002"/>
      <c r="AR32" s="1002"/>
      <c r="AS32" s="1002"/>
      <c r="AT32" s="1002"/>
      <c r="AU32" s="1002">
        <v>763</v>
      </c>
      <c r="AV32" s="1002"/>
      <c r="AW32" s="1002"/>
      <c r="AX32" s="1002"/>
      <c r="AY32" s="1002"/>
      <c r="AZ32" s="1073" t="s">
        <v>583</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402</v>
      </c>
      <c r="C33" s="1069"/>
      <c r="D33" s="1069"/>
      <c r="E33" s="1069"/>
      <c r="F33" s="1069"/>
      <c r="G33" s="1069"/>
      <c r="H33" s="1069"/>
      <c r="I33" s="1069"/>
      <c r="J33" s="1069"/>
      <c r="K33" s="1069"/>
      <c r="L33" s="1069"/>
      <c r="M33" s="1069"/>
      <c r="N33" s="1069"/>
      <c r="O33" s="1069"/>
      <c r="P33" s="1070"/>
      <c r="Q33" s="1074">
        <v>146</v>
      </c>
      <c r="R33" s="1075"/>
      <c r="S33" s="1075"/>
      <c r="T33" s="1075"/>
      <c r="U33" s="1075"/>
      <c r="V33" s="1075">
        <v>144</v>
      </c>
      <c r="W33" s="1075"/>
      <c r="X33" s="1075"/>
      <c r="Y33" s="1075"/>
      <c r="Z33" s="1075"/>
      <c r="AA33" s="1075">
        <v>2</v>
      </c>
      <c r="AB33" s="1075"/>
      <c r="AC33" s="1075"/>
      <c r="AD33" s="1075"/>
      <c r="AE33" s="1076"/>
      <c r="AF33" s="1050">
        <v>2</v>
      </c>
      <c r="AG33" s="1051"/>
      <c r="AH33" s="1051"/>
      <c r="AI33" s="1051"/>
      <c r="AJ33" s="1052"/>
      <c r="AK33" s="1011" t="s">
        <v>582</v>
      </c>
      <c r="AL33" s="1002"/>
      <c r="AM33" s="1002"/>
      <c r="AN33" s="1002"/>
      <c r="AO33" s="1002"/>
      <c r="AP33" s="1002">
        <v>10</v>
      </c>
      <c r="AQ33" s="1002"/>
      <c r="AR33" s="1002"/>
      <c r="AS33" s="1002"/>
      <c r="AT33" s="1002"/>
      <c r="AU33" s="1002">
        <v>5</v>
      </c>
      <c r="AV33" s="1002"/>
      <c r="AW33" s="1002"/>
      <c r="AX33" s="1002"/>
      <c r="AY33" s="1002"/>
      <c r="AZ33" s="1073" t="s">
        <v>583</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404</v>
      </c>
      <c r="C34" s="1069"/>
      <c r="D34" s="1069"/>
      <c r="E34" s="1069"/>
      <c r="F34" s="1069"/>
      <c r="G34" s="1069"/>
      <c r="H34" s="1069"/>
      <c r="I34" s="1069"/>
      <c r="J34" s="1069"/>
      <c r="K34" s="1069"/>
      <c r="L34" s="1069"/>
      <c r="M34" s="1069"/>
      <c r="N34" s="1069"/>
      <c r="O34" s="1069"/>
      <c r="P34" s="1070"/>
      <c r="Q34" s="1074">
        <v>840</v>
      </c>
      <c r="R34" s="1075"/>
      <c r="S34" s="1075"/>
      <c r="T34" s="1075"/>
      <c r="U34" s="1075"/>
      <c r="V34" s="1075">
        <v>827</v>
      </c>
      <c r="W34" s="1075"/>
      <c r="X34" s="1075"/>
      <c r="Y34" s="1075"/>
      <c r="Z34" s="1075"/>
      <c r="AA34" s="1075">
        <v>13</v>
      </c>
      <c r="AB34" s="1075"/>
      <c r="AC34" s="1075"/>
      <c r="AD34" s="1075"/>
      <c r="AE34" s="1076"/>
      <c r="AF34" s="1050">
        <v>13</v>
      </c>
      <c r="AG34" s="1051"/>
      <c r="AH34" s="1051"/>
      <c r="AI34" s="1051"/>
      <c r="AJ34" s="1052"/>
      <c r="AK34" s="1011">
        <v>468</v>
      </c>
      <c r="AL34" s="1002"/>
      <c r="AM34" s="1002"/>
      <c r="AN34" s="1002"/>
      <c r="AO34" s="1002"/>
      <c r="AP34" s="1002">
        <v>5367</v>
      </c>
      <c r="AQ34" s="1002"/>
      <c r="AR34" s="1002"/>
      <c r="AS34" s="1002"/>
      <c r="AT34" s="1002"/>
      <c r="AU34" s="1002">
        <v>4347</v>
      </c>
      <c r="AV34" s="1002"/>
      <c r="AW34" s="1002"/>
      <c r="AX34" s="1002"/>
      <c r="AY34" s="1002"/>
      <c r="AZ34" s="1073" t="s">
        <v>583</v>
      </c>
      <c r="BA34" s="1073"/>
      <c r="BB34" s="1073"/>
      <c r="BC34" s="1073"/>
      <c r="BD34" s="1073"/>
      <c r="BE34" s="1063" t="s">
        <v>405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406</v>
      </c>
      <c r="C35" s="1069"/>
      <c r="D35" s="1069"/>
      <c r="E35" s="1069"/>
      <c r="F35" s="1069"/>
      <c r="G35" s="1069"/>
      <c r="H35" s="1069"/>
      <c r="I35" s="1069"/>
      <c r="J35" s="1069"/>
      <c r="K35" s="1069"/>
      <c r="L35" s="1069"/>
      <c r="M35" s="1069"/>
      <c r="N35" s="1069"/>
      <c r="O35" s="1069"/>
      <c r="P35" s="1070"/>
      <c r="Q35" s="1074">
        <v>453</v>
      </c>
      <c r="R35" s="1075"/>
      <c r="S35" s="1075"/>
      <c r="T35" s="1075"/>
      <c r="U35" s="1075"/>
      <c r="V35" s="1075">
        <v>440</v>
      </c>
      <c r="W35" s="1075"/>
      <c r="X35" s="1075"/>
      <c r="Y35" s="1075"/>
      <c r="Z35" s="1075"/>
      <c r="AA35" s="1075">
        <v>13</v>
      </c>
      <c r="AB35" s="1075"/>
      <c r="AC35" s="1075"/>
      <c r="AD35" s="1075"/>
      <c r="AE35" s="1076"/>
      <c r="AF35" s="1050">
        <v>13</v>
      </c>
      <c r="AG35" s="1051"/>
      <c r="AH35" s="1051"/>
      <c r="AI35" s="1051"/>
      <c r="AJ35" s="1052"/>
      <c r="AK35" s="1011">
        <v>245</v>
      </c>
      <c r="AL35" s="1002"/>
      <c r="AM35" s="1002"/>
      <c r="AN35" s="1002"/>
      <c r="AO35" s="1002"/>
      <c r="AP35" s="1002">
        <v>1490</v>
      </c>
      <c r="AQ35" s="1002"/>
      <c r="AR35" s="1002"/>
      <c r="AS35" s="1002"/>
      <c r="AT35" s="1002"/>
      <c r="AU35" s="1002">
        <v>1401</v>
      </c>
      <c r="AV35" s="1002"/>
      <c r="AW35" s="1002"/>
      <c r="AX35" s="1002"/>
      <c r="AY35" s="1002"/>
      <c r="AZ35" s="1073" t="s">
        <v>583</v>
      </c>
      <c r="BA35" s="1073"/>
      <c r="BB35" s="1073"/>
      <c r="BC35" s="1073"/>
      <c r="BD35" s="1073"/>
      <c r="BE35" s="1063" t="s">
        <v>403</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407</v>
      </c>
      <c r="C36" s="1069"/>
      <c r="D36" s="1069"/>
      <c r="E36" s="1069"/>
      <c r="F36" s="1069"/>
      <c r="G36" s="1069"/>
      <c r="H36" s="1069"/>
      <c r="I36" s="1069"/>
      <c r="J36" s="1069"/>
      <c r="K36" s="1069"/>
      <c r="L36" s="1069"/>
      <c r="M36" s="1069"/>
      <c r="N36" s="1069"/>
      <c r="O36" s="1069"/>
      <c r="P36" s="1070"/>
      <c r="Q36" s="1074">
        <v>330</v>
      </c>
      <c r="R36" s="1075"/>
      <c r="S36" s="1075"/>
      <c r="T36" s="1075"/>
      <c r="U36" s="1075"/>
      <c r="V36" s="1075">
        <v>317</v>
      </c>
      <c r="W36" s="1075"/>
      <c r="X36" s="1075"/>
      <c r="Y36" s="1075"/>
      <c r="Z36" s="1075"/>
      <c r="AA36" s="1075">
        <v>13</v>
      </c>
      <c r="AB36" s="1075"/>
      <c r="AC36" s="1075"/>
      <c r="AD36" s="1075"/>
      <c r="AE36" s="1076"/>
      <c r="AF36" s="1050">
        <v>13</v>
      </c>
      <c r="AG36" s="1051"/>
      <c r="AH36" s="1051"/>
      <c r="AI36" s="1051"/>
      <c r="AJ36" s="1052"/>
      <c r="AK36" s="1011">
        <v>218</v>
      </c>
      <c r="AL36" s="1002"/>
      <c r="AM36" s="1002"/>
      <c r="AN36" s="1002"/>
      <c r="AO36" s="1002"/>
      <c r="AP36" s="1002">
        <v>1826</v>
      </c>
      <c r="AQ36" s="1002"/>
      <c r="AR36" s="1002"/>
      <c r="AS36" s="1002"/>
      <c r="AT36" s="1002"/>
      <c r="AU36" s="1002">
        <v>1732</v>
      </c>
      <c r="AV36" s="1002"/>
      <c r="AW36" s="1002"/>
      <c r="AX36" s="1002"/>
      <c r="AY36" s="1002"/>
      <c r="AZ36" s="1073" t="s">
        <v>583</v>
      </c>
      <c r="BA36" s="1073"/>
      <c r="BB36" s="1073"/>
      <c r="BC36" s="1073"/>
      <c r="BD36" s="1073"/>
      <c r="BE36" s="1063" t="s">
        <v>408</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409</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988</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411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413</v>
      </c>
      <c r="B66" s="1027"/>
      <c r="C66" s="1027"/>
      <c r="D66" s="1027"/>
      <c r="E66" s="1027"/>
      <c r="F66" s="1027"/>
      <c r="G66" s="1027"/>
      <c r="H66" s="1027"/>
      <c r="I66" s="1027"/>
      <c r="J66" s="1027"/>
      <c r="K66" s="1027"/>
      <c r="L66" s="1027"/>
      <c r="M66" s="1027"/>
      <c r="N66" s="1027"/>
      <c r="O66" s="1027"/>
      <c r="P66" s="1028"/>
      <c r="Q66" s="1032" t="s">
        <v>414</v>
      </c>
      <c r="R66" s="1033"/>
      <c r="S66" s="1033"/>
      <c r="T66" s="1033"/>
      <c r="U66" s="1034"/>
      <c r="V66" s="1032" t="s">
        <v>415</v>
      </c>
      <c r="W66" s="1033"/>
      <c r="X66" s="1033"/>
      <c r="Y66" s="1033"/>
      <c r="Z66" s="1034"/>
      <c r="AA66" s="1032" t="s">
        <v>390</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606</v>
      </c>
      <c r="C68" s="1017"/>
      <c r="D68" s="1017"/>
      <c r="E68" s="1017"/>
      <c r="F68" s="1017"/>
      <c r="G68" s="1017"/>
      <c r="H68" s="1017"/>
      <c r="I68" s="1017"/>
      <c r="J68" s="1017"/>
      <c r="K68" s="1017"/>
      <c r="L68" s="1017"/>
      <c r="M68" s="1017"/>
      <c r="N68" s="1017"/>
      <c r="O68" s="1017"/>
      <c r="P68" s="1018"/>
      <c r="Q68" s="1019">
        <v>1367</v>
      </c>
      <c r="R68" s="1013"/>
      <c r="S68" s="1013"/>
      <c r="T68" s="1013"/>
      <c r="U68" s="1013"/>
      <c r="V68" s="1013">
        <v>1345</v>
      </c>
      <c r="W68" s="1013"/>
      <c r="X68" s="1013"/>
      <c r="Y68" s="1013"/>
      <c r="Z68" s="1013"/>
      <c r="AA68" s="1013">
        <v>22</v>
      </c>
      <c r="AB68" s="1013"/>
      <c r="AC68" s="1013"/>
      <c r="AD68" s="1013"/>
      <c r="AE68" s="1013"/>
      <c r="AF68" s="1013">
        <v>22</v>
      </c>
      <c r="AG68" s="1013"/>
      <c r="AH68" s="1013"/>
      <c r="AI68" s="1013"/>
      <c r="AJ68" s="1013"/>
      <c r="AK68" s="1013">
        <v>0</v>
      </c>
      <c r="AL68" s="1013"/>
      <c r="AM68" s="1013"/>
      <c r="AN68" s="1013"/>
      <c r="AO68" s="1013"/>
      <c r="AP68" s="1013">
        <v>2030</v>
      </c>
      <c r="AQ68" s="1013"/>
      <c r="AR68" s="1013"/>
      <c r="AS68" s="1013"/>
      <c r="AT68" s="1013"/>
      <c r="AU68" s="1013">
        <v>1367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594</v>
      </c>
      <c r="C69" s="1006"/>
      <c r="D69" s="1006"/>
      <c r="E69" s="1006"/>
      <c r="F69" s="1006"/>
      <c r="G69" s="1006"/>
      <c r="H69" s="1006"/>
      <c r="I69" s="1006"/>
      <c r="J69" s="1006"/>
      <c r="K69" s="1006"/>
      <c r="L69" s="1006"/>
      <c r="M69" s="1006"/>
      <c r="N69" s="1006"/>
      <c r="O69" s="1006"/>
      <c r="P69" s="1007"/>
      <c r="Q69" s="1008">
        <v>262</v>
      </c>
      <c r="R69" s="1002"/>
      <c r="S69" s="1002"/>
      <c r="T69" s="1002"/>
      <c r="U69" s="1002"/>
      <c r="V69" s="1002">
        <v>257</v>
      </c>
      <c r="W69" s="1002"/>
      <c r="X69" s="1002"/>
      <c r="Y69" s="1002"/>
      <c r="Z69" s="1002"/>
      <c r="AA69" s="1002">
        <v>5</v>
      </c>
      <c r="AB69" s="1002"/>
      <c r="AC69" s="1002"/>
      <c r="AD69" s="1002"/>
      <c r="AE69" s="1002"/>
      <c r="AF69" s="1002">
        <v>5</v>
      </c>
      <c r="AG69" s="1002"/>
      <c r="AH69" s="1002"/>
      <c r="AI69" s="1002"/>
      <c r="AJ69" s="1002"/>
      <c r="AK69" s="1002">
        <v>84</v>
      </c>
      <c r="AL69" s="1002"/>
      <c r="AM69" s="1002"/>
      <c r="AN69" s="1002"/>
      <c r="AO69" s="1002"/>
      <c r="AP69" s="1002" t="s">
        <v>523</v>
      </c>
      <c r="AQ69" s="1002"/>
      <c r="AR69" s="1002"/>
      <c r="AS69" s="1002"/>
      <c r="AT69" s="1002"/>
      <c r="AU69" s="1002" t="s">
        <v>523</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595</v>
      </c>
      <c r="C70" s="1006"/>
      <c r="D70" s="1006"/>
      <c r="E70" s="1006"/>
      <c r="F70" s="1006"/>
      <c r="G70" s="1006"/>
      <c r="H70" s="1006"/>
      <c r="I70" s="1006"/>
      <c r="J70" s="1006"/>
      <c r="K70" s="1006"/>
      <c r="L70" s="1006"/>
      <c r="M70" s="1006"/>
      <c r="N70" s="1006"/>
      <c r="O70" s="1006"/>
      <c r="P70" s="1007"/>
      <c r="Q70" s="1008">
        <v>102</v>
      </c>
      <c r="R70" s="1002"/>
      <c r="S70" s="1002"/>
      <c r="T70" s="1002"/>
      <c r="U70" s="1002"/>
      <c r="V70" s="1002">
        <v>94</v>
      </c>
      <c r="W70" s="1002"/>
      <c r="X70" s="1002"/>
      <c r="Y70" s="1002"/>
      <c r="Z70" s="1002"/>
      <c r="AA70" s="1002">
        <v>8</v>
      </c>
      <c r="AB70" s="1002"/>
      <c r="AC70" s="1002"/>
      <c r="AD70" s="1002"/>
      <c r="AE70" s="1002"/>
      <c r="AF70" s="1002">
        <v>8</v>
      </c>
      <c r="AG70" s="1002"/>
      <c r="AH70" s="1002"/>
      <c r="AI70" s="1002"/>
      <c r="AJ70" s="1002"/>
      <c r="AK70" s="1002">
        <v>26</v>
      </c>
      <c r="AL70" s="1002"/>
      <c r="AM70" s="1002"/>
      <c r="AN70" s="1002"/>
      <c r="AO70" s="1002"/>
      <c r="AP70" s="1002" t="s">
        <v>523</v>
      </c>
      <c r="AQ70" s="1002"/>
      <c r="AR70" s="1002"/>
      <c r="AS70" s="1002"/>
      <c r="AT70" s="1002"/>
      <c r="AU70" s="1002" t="s">
        <v>523</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596</v>
      </c>
      <c r="C71" s="1006"/>
      <c r="D71" s="1006"/>
      <c r="E71" s="1006"/>
      <c r="F71" s="1006"/>
      <c r="G71" s="1006"/>
      <c r="H71" s="1006"/>
      <c r="I71" s="1006"/>
      <c r="J71" s="1006"/>
      <c r="K71" s="1006"/>
      <c r="L71" s="1006"/>
      <c r="M71" s="1006"/>
      <c r="N71" s="1006"/>
      <c r="O71" s="1006"/>
      <c r="P71" s="1007"/>
      <c r="Q71" s="1008">
        <v>116</v>
      </c>
      <c r="R71" s="1002"/>
      <c r="S71" s="1002"/>
      <c r="T71" s="1002"/>
      <c r="U71" s="1002"/>
      <c r="V71" s="1002">
        <v>112</v>
      </c>
      <c r="W71" s="1002"/>
      <c r="X71" s="1002"/>
      <c r="Y71" s="1002"/>
      <c r="Z71" s="1002"/>
      <c r="AA71" s="1002">
        <v>4</v>
      </c>
      <c r="AB71" s="1002"/>
      <c r="AC71" s="1002"/>
      <c r="AD71" s="1002"/>
      <c r="AE71" s="1002"/>
      <c r="AF71" s="1002">
        <v>4</v>
      </c>
      <c r="AG71" s="1002"/>
      <c r="AH71" s="1002"/>
      <c r="AI71" s="1002"/>
      <c r="AJ71" s="1002"/>
      <c r="AK71" s="1002">
        <v>18</v>
      </c>
      <c r="AL71" s="1002"/>
      <c r="AM71" s="1002"/>
      <c r="AN71" s="1002"/>
      <c r="AO71" s="1002"/>
      <c r="AP71" s="1002" t="s">
        <v>523</v>
      </c>
      <c r="AQ71" s="1002"/>
      <c r="AR71" s="1002"/>
      <c r="AS71" s="1002"/>
      <c r="AT71" s="1002"/>
      <c r="AU71" s="1002" t="s">
        <v>523</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597</v>
      </c>
      <c r="C72" s="1006"/>
      <c r="D72" s="1006"/>
      <c r="E72" s="1006"/>
      <c r="F72" s="1006"/>
      <c r="G72" s="1006"/>
      <c r="H72" s="1006"/>
      <c r="I72" s="1006"/>
      <c r="J72" s="1006"/>
      <c r="K72" s="1006"/>
      <c r="L72" s="1006"/>
      <c r="M72" s="1006"/>
      <c r="N72" s="1006"/>
      <c r="O72" s="1006"/>
      <c r="P72" s="1007"/>
      <c r="Q72" s="1008">
        <v>478</v>
      </c>
      <c r="R72" s="1002"/>
      <c r="S72" s="1002"/>
      <c r="T72" s="1002"/>
      <c r="U72" s="1002"/>
      <c r="V72" s="1002">
        <v>472</v>
      </c>
      <c r="W72" s="1002"/>
      <c r="X72" s="1002"/>
      <c r="Y72" s="1002"/>
      <c r="Z72" s="1002"/>
      <c r="AA72" s="1002">
        <v>6</v>
      </c>
      <c r="AB72" s="1002"/>
      <c r="AC72" s="1002"/>
      <c r="AD72" s="1002"/>
      <c r="AE72" s="1002"/>
      <c r="AF72" s="1002">
        <v>6</v>
      </c>
      <c r="AG72" s="1002"/>
      <c r="AH72" s="1002"/>
      <c r="AI72" s="1002"/>
      <c r="AJ72" s="1002"/>
      <c r="AK72" s="1002">
        <v>98</v>
      </c>
      <c r="AL72" s="1002"/>
      <c r="AM72" s="1002"/>
      <c r="AN72" s="1002"/>
      <c r="AO72" s="1002"/>
      <c r="AP72" s="1002" t="s">
        <v>523</v>
      </c>
      <c r="AQ72" s="1002"/>
      <c r="AR72" s="1002"/>
      <c r="AS72" s="1002"/>
      <c r="AT72" s="1002"/>
      <c r="AU72" s="1002" t="s">
        <v>523</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598</v>
      </c>
      <c r="C73" s="1006"/>
      <c r="D73" s="1006"/>
      <c r="E73" s="1006"/>
      <c r="F73" s="1006"/>
      <c r="G73" s="1006"/>
      <c r="H73" s="1006"/>
      <c r="I73" s="1006"/>
      <c r="J73" s="1006"/>
      <c r="K73" s="1006"/>
      <c r="L73" s="1006"/>
      <c r="M73" s="1006"/>
      <c r="N73" s="1006"/>
      <c r="O73" s="1006"/>
      <c r="P73" s="1007"/>
      <c r="Q73" s="1008">
        <v>357</v>
      </c>
      <c r="R73" s="1002"/>
      <c r="S73" s="1002"/>
      <c r="T73" s="1002"/>
      <c r="U73" s="1002"/>
      <c r="V73" s="1002">
        <v>356</v>
      </c>
      <c r="W73" s="1002"/>
      <c r="X73" s="1002"/>
      <c r="Y73" s="1002"/>
      <c r="Z73" s="1002"/>
      <c r="AA73" s="1002">
        <v>1</v>
      </c>
      <c r="AB73" s="1002"/>
      <c r="AC73" s="1002"/>
      <c r="AD73" s="1002"/>
      <c r="AE73" s="1002"/>
      <c r="AF73" s="1002">
        <v>1</v>
      </c>
      <c r="AG73" s="1002"/>
      <c r="AH73" s="1002"/>
      <c r="AI73" s="1002"/>
      <c r="AJ73" s="1002"/>
      <c r="AK73" s="1002">
        <v>77</v>
      </c>
      <c r="AL73" s="1002"/>
      <c r="AM73" s="1002"/>
      <c r="AN73" s="1002"/>
      <c r="AO73" s="1002"/>
      <c r="AP73" s="1002" t="s">
        <v>523</v>
      </c>
      <c r="AQ73" s="1002"/>
      <c r="AR73" s="1002"/>
      <c r="AS73" s="1002"/>
      <c r="AT73" s="1002"/>
      <c r="AU73" s="1002" t="s">
        <v>523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599</v>
      </c>
      <c r="C74" s="1006"/>
      <c r="D74" s="1006"/>
      <c r="E74" s="1006"/>
      <c r="F74" s="1006"/>
      <c r="G74" s="1006"/>
      <c r="H74" s="1006"/>
      <c r="I74" s="1006"/>
      <c r="J74" s="1006"/>
      <c r="K74" s="1006"/>
      <c r="L74" s="1006"/>
      <c r="M74" s="1006"/>
      <c r="N74" s="1006"/>
      <c r="O74" s="1006"/>
      <c r="P74" s="1007"/>
      <c r="Q74" s="1008">
        <v>283</v>
      </c>
      <c r="R74" s="1002"/>
      <c r="S74" s="1002"/>
      <c r="T74" s="1002"/>
      <c r="U74" s="1002"/>
      <c r="V74" s="1002">
        <v>272</v>
      </c>
      <c r="W74" s="1002"/>
      <c r="X74" s="1002"/>
      <c r="Y74" s="1002"/>
      <c r="Z74" s="1002"/>
      <c r="AA74" s="1002">
        <v>11</v>
      </c>
      <c r="AB74" s="1002"/>
      <c r="AC74" s="1002"/>
      <c r="AD74" s="1002"/>
      <c r="AE74" s="1002"/>
      <c r="AF74" s="1002">
        <v>11</v>
      </c>
      <c r="AG74" s="1002"/>
      <c r="AH74" s="1002"/>
      <c r="AI74" s="1002"/>
      <c r="AJ74" s="1002"/>
      <c r="AK74" s="1002">
        <v>13</v>
      </c>
      <c r="AL74" s="1002"/>
      <c r="AM74" s="1002"/>
      <c r="AN74" s="1002"/>
      <c r="AO74" s="1002"/>
      <c r="AP74" s="1002" t="s">
        <v>523</v>
      </c>
      <c r="AQ74" s="1002"/>
      <c r="AR74" s="1002"/>
      <c r="AS74" s="1002"/>
      <c r="AT74" s="1002"/>
      <c r="AU74" s="1002" t="s">
        <v>523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600</v>
      </c>
      <c r="C75" s="1006"/>
      <c r="D75" s="1006"/>
      <c r="E75" s="1006"/>
      <c r="F75" s="1006"/>
      <c r="G75" s="1006"/>
      <c r="H75" s="1006"/>
      <c r="I75" s="1006"/>
      <c r="J75" s="1006"/>
      <c r="K75" s="1006"/>
      <c r="L75" s="1006"/>
      <c r="M75" s="1006"/>
      <c r="N75" s="1006"/>
      <c r="O75" s="1006"/>
      <c r="P75" s="1007"/>
      <c r="Q75" s="1009">
        <v>341</v>
      </c>
      <c r="R75" s="1010"/>
      <c r="S75" s="1010"/>
      <c r="T75" s="1010"/>
      <c r="U75" s="1011"/>
      <c r="V75" s="1012">
        <v>323</v>
      </c>
      <c r="W75" s="1010"/>
      <c r="X75" s="1010"/>
      <c r="Y75" s="1010"/>
      <c r="Z75" s="1011"/>
      <c r="AA75" s="1012">
        <v>18</v>
      </c>
      <c r="AB75" s="1010"/>
      <c r="AC75" s="1010"/>
      <c r="AD75" s="1010"/>
      <c r="AE75" s="1011"/>
      <c r="AF75" s="1012">
        <v>18</v>
      </c>
      <c r="AG75" s="1010"/>
      <c r="AH75" s="1010"/>
      <c r="AI75" s="1010"/>
      <c r="AJ75" s="1011"/>
      <c r="AK75" s="1012" t="s">
        <v>523</v>
      </c>
      <c r="AL75" s="1010"/>
      <c r="AM75" s="1010"/>
      <c r="AN75" s="1010"/>
      <c r="AO75" s="1011"/>
      <c r="AP75" s="1002" t="s">
        <v>523</v>
      </c>
      <c r="AQ75" s="1002"/>
      <c r="AR75" s="1002"/>
      <c r="AS75" s="1002"/>
      <c r="AT75" s="1002"/>
      <c r="AU75" s="1002" t="s">
        <v>523</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601</v>
      </c>
      <c r="C76" s="1006"/>
      <c r="D76" s="1006"/>
      <c r="E76" s="1006"/>
      <c r="F76" s="1006"/>
      <c r="G76" s="1006"/>
      <c r="H76" s="1006"/>
      <c r="I76" s="1006"/>
      <c r="J76" s="1006"/>
      <c r="K76" s="1006"/>
      <c r="L76" s="1006"/>
      <c r="M76" s="1006"/>
      <c r="N76" s="1006"/>
      <c r="O76" s="1006"/>
      <c r="P76" s="1007"/>
      <c r="Q76" s="1009">
        <v>329</v>
      </c>
      <c r="R76" s="1010"/>
      <c r="S76" s="1010"/>
      <c r="T76" s="1010"/>
      <c r="U76" s="1011"/>
      <c r="V76" s="1012">
        <v>321</v>
      </c>
      <c r="W76" s="1010"/>
      <c r="X76" s="1010"/>
      <c r="Y76" s="1010"/>
      <c r="Z76" s="1011"/>
      <c r="AA76" s="1012">
        <v>8</v>
      </c>
      <c r="AB76" s="1010"/>
      <c r="AC76" s="1010"/>
      <c r="AD76" s="1010"/>
      <c r="AE76" s="1011"/>
      <c r="AF76" s="1012">
        <v>8</v>
      </c>
      <c r="AG76" s="1010"/>
      <c r="AH76" s="1010"/>
      <c r="AI76" s="1010"/>
      <c r="AJ76" s="1011"/>
      <c r="AK76" s="1012">
        <v>52</v>
      </c>
      <c r="AL76" s="1010"/>
      <c r="AM76" s="1010"/>
      <c r="AN76" s="1010"/>
      <c r="AO76" s="1011"/>
      <c r="AP76" s="1002" t="s">
        <v>523</v>
      </c>
      <c r="AQ76" s="1002"/>
      <c r="AR76" s="1002"/>
      <c r="AS76" s="1002"/>
      <c r="AT76" s="1002"/>
      <c r="AU76" s="1002" t="s">
        <v>523</v>
      </c>
      <c r="AV76" s="1002"/>
      <c r="AW76" s="1002"/>
      <c r="AX76" s="1002"/>
      <c r="AY76" s="1002"/>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602</v>
      </c>
      <c r="C77" s="1006"/>
      <c r="D77" s="1006"/>
      <c r="E77" s="1006"/>
      <c r="F77" s="1006"/>
      <c r="G77" s="1006"/>
      <c r="H77" s="1006"/>
      <c r="I77" s="1006"/>
      <c r="J77" s="1006"/>
      <c r="K77" s="1006"/>
      <c r="L77" s="1006"/>
      <c r="M77" s="1006"/>
      <c r="N77" s="1006"/>
      <c r="O77" s="1006"/>
      <c r="P77" s="1007"/>
      <c r="Q77" s="1009">
        <v>332</v>
      </c>
      <c r="R77" s="1010"/>
      <c r="S77" s="1010"/>
      <c r="T77" s="1010"/>
      <c r="U77" s="1011"/>
      <c r="V77" s="1012">
        <v>326</v>
      </c>
      <c r="W77" s="1010"/>
      <c r="X77" s="1010"/>
      <c r="Y77" s="1010"/>
      <c r="Z77" s="1011"/>
      <c r="AA77" s="1012">
        <v>6</v>
      </c>
      <c r="AB77" s="1010"/>
      <c r="AC77" s="1010"/>
      <c r="AD77" s="1010"/>
      <c r="AE77" s="1011"/>
      <c r="AF77" s="1012">
        <v>6</v>
      </c>
      <c r="AG77" s="1010"/>
      <c r="AH77" s="1010"/>
      <c r="AI77" s="1010"/>
      <c r="AJ77" s="1011"/>
      <c r="AK77" s="1012">
        <v>37</v>
      </c>
      <c r="AL77" s="1010"/>
      <c r="AM77" s="1010"/>
      <c r="AN77" s="1010"/>
      <c r="AO77" s="1011"/>
      <c r="AP77" s="1012">
        <v>143</v>
      </c>
      <c r="AQ77" s="1010"/>
      <c r="AR77" s="1010"/>
      <c r="AS77" s="1010"/>
      <c r="AT77" s="1011"/>
      <c r="AU77" s="1012">
        <v>32</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603</v>
      </c>
      <c r="C78" s="1006"/>
      <c r="D78" s="1006"/>
      <c r="E78" s="1006"/>
      <c r="F78" s="1006"/>
      <c r="G78" s="1006"/>
      <c r="H78" s="1006"/>
      <c r="I78" s="1006"/>
      <c r="J78" s="1006"/>
      <c r="K78" s="1006"/>
      <c r="L78" s="1006"/>
      <c r="M78" s="1006"/>
      <c r="N78" s="1006"/>
      <c r="O78" s="1006"/>
      <c r="P78" s="1007"/>
      <c r="Q78" s="1008">
        <v>1698</v>
      </c>
      <c r="R78" s="1002"/>
      <c r="S78" s="1002"/>
      <c r="T78" s="1002"/>
      <c r="U78" s="1002"/>
      <c r="V78" s="1002">
        <v>1630</v>
      </c>
      <c r="W78" s="1002"/>
      <c r="X78" s="1002"/>
      <c r="Y78" s="1002"/>
      <c r="Z78" s="1002"/>
      <c r="AA78" s="1002">
        <v>68</v>
      </c>
      <c r="AB78" s="1002"/>
      <c r="AC78" s="1002"/>
      <c r="AD78" s="1002"/>
      <c r="AE78" s="1002"/>
      <c r="AF78" s="1002">
        <v>68</v>
      </c>
      <c r="AG78" s="1002"/>
      <c r="AH78" s="1002"/>
      <c r="AI78" s="1002"/>
      <c r="AJ78" s="1002"/>
      <c r="AK78" s="1002">
        <v>124</v>
      </c>
      <c r="AL78" s="1002"/>
      <c r="AM78" s="1002"/>
      <c r="AN78" s="1002"/>
      <c r="AO78" s="1002"/>
      <c r="AP78" s="1002" t="s">
        <v>605</v>
      </c>
      <c r="AQ78" s="1002"/>
      <c r="AR78" s="1002"/>
      <c r="AS78" s="1002"/>
      <c r="AT78" s="1002"/>
      <c r="AU78" s="1002" t="s">
        <v>605</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604</v>
      </c>
      <c r="C79" s="1006"/>
      <c r="D79" s="1006"/>
      <c r="E79" s="1006"/>
      <c r="F79" s="1006"/>
      <c r="G79" s="1006"/>
      <c r="H79" s="1006"/>
      <c r="I79" s="1006"/>
      <c r="J79" s="1006"/>
      <c r="K79" s="1006"/>
      <c r="L79" s="1006"/>
      <c r="M79" s="1006"/>
      <c r="N79" s="1006"/>
      <c r="O79" s="1006"/>
      <c r="P79" s="1007"/>
      <c r="Q79" s="1008">
        <v>281118</v>
      </c>
      <c r="R79" s="1002"/>
      <c r="S79" s="1002"/>
      <c r="T79" s="1002"/>
      <c r="U79" s="1002"/>
      <c r="V79" s="1002">
        <v>268079</v>
      </c>
      <c r="W79" s="1002"/>
      <c r="X79" s="1002"/>
      <c r="Y79" s="1002"/>
      <c r="Z79" s="1002"/>
      <c r="AA79" s="1002">
        <v>13039</v>
      </c>
      <c r="AB79" s="1002"/>
      <c r="AC79" s="1002"/>
      <c r="AD79" s="1002"/>
      <c r="AE79" s="1002"/>
      <c r="AF79" s="1002">
        <v>13039</v>
      </c>
      <c r="AG79" s="1002"/>
      <c r="AH79" s="1002"/>
      <c r="AI79" s="1002"/>
      <c r="AJ79" s="1002"/>
      <c r="AK79" s="1002">
        <v>1356</v>
      </c>
      <c r="AL79" s="1002"/>
      <c r="AM79" s="1002"/>
      <c r="AN79" s="1002"/>
      <c r="AO79" s="1002"/>
      <c r="AP79" s="1002" t="s">
        <v>605</v>
      </c>
      <c r="AQ79" s="1002"/>
      <c r="AR79" s="1002"/>
      <c r="AS79" s="1002"/>
      <c r="AT79" s="1002"/>
      <c r="AU79" s="1002" t="s">
        <v>605</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607</v>
      </c>
      <c r="C80" s="1006"/>
      <c r="D80" s="1006"/>
      <c r="E80" s="1006"/>
      <c r="F80" s="1006"/>
      <c r="G80" s="1006"/>
      <c r="H80" s="1006"/>
      <c r="I80" s="1006"/>
      <c r="J80" s="1006"/>
      <c r="K80" s="1006"/>
      <c r="L80" s="1006"/>
      <c r="M80" s="1006"/>
      <c r="N80" s="1006"/>
      <c r="O80" s="1006"/>
      <c r="P80" s="1007"/>
      <c r="Q80" s="1008">
        <v>373</v>
      </c>
      <c r="R80" s="1002"/>
      <c r="S80" s="1002"/>
      <c r="T80" s="1002"/>
      <c r="U80" s="1002"/>
      <c r="V80" s="1002">
        <v>209</v>
      </c>
      <c r="W80" s="1002"/>
      <c r="X80" s="1002"/>
      <c r="Y80" s="1002"/>
      <c r="Z80" s="1002"/>
      <c r="AA80" s="1002">
        <v>164</v>
      </c>
      <c r="AB80" s="1002"/>
      <c r="AC80" s="1002"/>
      <c r="AD80" s="1002"/>
      <c r="AE80" s="1002"/>
      <c r="AF80" s="1002">
        <v>164</v>
      </c>
      <c r="AG80" s="1002"/>
      <c r="AH80" s="1002"/>
      <c r="AI80" s="1002"/>
      <c r="AJ80" s="1002"/>
      <c r="AK80" s="1002">
        <v>4</v>
      </c>
      <c r="AL80" s="1002"/>
      <c r="AM80" s="1002"/>
      <c r="AN80" s="1002"/>
      <c r="AO80" s="1002"/>
      <c r="AP80" s="1002" t="s">
        <v>605</v>
      </c>
      <c r="AQ80" s="1002"/>
      <c r="AR80" s="1002"/>
      <c r="AS80" s="1002"/>
      <c r="AT80" s="1002"/>
      <c r="AU80" s="1002" t="s">
        <v>605</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t="s">
        <v>608</v>
      </c>
      <c r="C81" s="1006"/>
      <c r="D81" s="1006"/>
      <c r="E81" s="1006"/>
      <c r="F81" s="1006"/>
      <c r="G81" s="1006"/>
      <c r="H81" s="1006"/>
      <c r="I81" s="1006"/>
      <c r="J81" s="1006"/>
      <c r="K81" s="1006"/>
      <c r="L81" s="1006"/>
      <c r="M81" s="1006"/>
      <c r="N81" s="1006"/>
      <c r="O81" s="1006"/>
      <c r="P81" s="1007"/>
      <c r="Q81" s="1008">
        <v>1092</v>
      </c>
      <c r="R81" s="1002"/>
      <c r="S81" s="1002"/>
      <c r="T81" s="1002"/>
      <c r="U81" s="1002"/>
      <c r="V81" s="1002">
        <v>1062</v>
      </c>
      <c r="W81" s="1002"/>
      <c r="X81" s="1002"/>
      <c r="Y81" s="1002"/>
      <c r="Z81" s="1002"/>
      <c r="AA81" s="1002">
        <v>30</v>
      </c>
      <c r="AB81" s="1002"/>
      <c r="AC81" s="1002"/>
      <c r="AD81" s="1002"/>
      <c r="AE81" s="1002"/>
      <c r="AF81" s="1002">
        <v>30</v>
      </c>
      <c r="AG81" s="1002"/>
      <c r="AH81" s="1002"/>
      <c r="AI81" s="1002"/>
      <c r="AJ81" s="1002"/>
      <c r="AK81" s="1002">
        <v>175</v>
      </c>
      <c r="AL81" s="1002"/>
      <c r="AM81" s="1002"/>
      <c r="AN81" s="1002"/>
      <c r="AO81" s="1002"/>
      <c r="AP81" s="1002" t="s">
        <v>605</v>
      </c>
      <c r="AQ81" s="1002"/>
      <c r="AR81" s="1002"/>
      <c r="AS81" s="1002"/>
      <c r="AT81" s="1002"/>
      <c r="AU81" s="1002" t="s">
        <v>605</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t="s">
        <v>609</v>
      </c>
      <c r="C82" s="1006"/>
      <c r="D82" s="1006"/>
      <c r="E82" s="1006"/>
      <c r="F82" s="1006"/>
      <c r="G82" s="1006"/>
      <c r="H82" s="1006"/>
      <c r="I82" s="1006"/>
      <c r="J82" s="1006"/>
      <c r="K82" s="1006"/>
      <c r="L82" s="1006"/>
      <c r="M82" s="1006"/>
      <c r="N82" s="1006"/>
      <c r="O82" s="1006"/>
      <c r="P82" s="1007"/>
      <c r="Q82" s="1008">
        <v>194</v>
      </c>
      <c r="R82" s="1002"/>
      <c r="S82" s="1002"/>
      <c r="T82" s="1002"/>
      <c r="U82" s="1002"/>
      <c r="V82" s="1002">
        <v>185</v>
      </c>
      <c r="W82" s="1002"/>
      <c r="X82" s="1002"/>
      <c r="Y82" s="1002"/>
      <c r="Z82" s="1002"/>
      <c r="AA82" s="1002">
        <v>8</v>
      </c>
      <c r="AB82" s="1002"/>
      <c r="AC82" s="1002"/>
      <c r="AD82" s="1002"/>
      <c r="AE82" s="1002"/>
      <c r="AF82" s="1002">
        <v>8</v>
      </c>
      <c r="AG82" s="1002"/>
      <c r="AH82" s="1002"/>
      <c r="AI82" s="1002"/>
      <c r="AJ82" s="1002"/>
      <c r="AK82" s="1002">
        <v>0</v>
      </c>
      <c r="AL82" s="1002"/>
      <c r="AM82" s="1002"/>
      <c r="AN82" s="1002"/>
      <c r="AO82" s="1002"/>
      <c r="AP82" s="1002" t="s">
        <v>605</v>
      </c>
      <c r="AQ82" s="1002"/>
      <c r="AR82" s="1002"/>
      <c r="AS82" s="1002"/>
      <c r="AT82" s="1002"/>
      <c r="AU82" s="1002" t="s">
        <v>605</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420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300</v>
      </c>
      <c r="AG109" s="925"/>
      <c r="AH109" s="925"/>
      <c r="AI109" s="925"/>
      <c r="AJ109" s="926"/>
      <c r="AK109" s="927" t="s">
        <v>299</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300</v>
      </c>
      <c r="BW109" s="925"/>
      <c r="BX109" s="925"/>
      <c r="BY109" s="925"/>
      <c r="BZ109" s="926"/>
      <c r="CA109" s="927" t="s">
        <v>299</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300</v>
      </c>
      <c r="DM109" s="925"/>
      <c r="DN109" s="925"/>
      <c r="DO109" s="925"/>
      <c r="DP109" s="926"/>
      <c r="DQ109" s="927" t="s">
        <v>299</v>
      </c>
      <c r="DR109" s="925"/>
      <c r="DS109" s="925"/>
      <c r="DT109" s="925"/>
      <c r="DU109" s="926"/>
      <c r="DV109" s="927" t="s">
        <v>430</v>
      </c>
      <c r="DW109" s="925"/>
      <c r="DX109" s="925"/>
      <c r="DY109" s="925"/>
      <c r="DZ109" s="956"/>
    </row>
    <row r="110" spans="1:131" s="226" customFormat="1" ht="26.25" customHeight="1" x14ac:dyDescent="0.15">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1011287</v>
      </c>
      <c r="AB110" s="918"/>
      <c r="AC110" s="918"/>
      <c r="AD110" s="918"/>
      <c r="AE110" s="919"/>
      <c r="AF110" s="920">
        <v>1046411</v>
      </c>
      <c r="AG110" s="918"/>
      <c r="AH110" s="918"/>
      <c r="AI110" s="918"/>
      <c r="AJ110" s="919"/>
      <c r="AK110" s="920">
        <v>1091343</v>
      </c>
      <c r="AL110" s="918"/>
      <c r="AM110" s="918"/>
      <c r="AN110" s="918"/>
      <c r="AO110" s="919"/>
      <c r="AP110" s="921">
        <v>17.2</v>
      </c>
      <c r="AQ110" s="922"/>
      <c r="AR110" s="922"/>
      <c r="AS110" s="922"/>
      <c r="AT110" s="923"/>
      <c r="AU110" s="957" t="s">
        <v>67</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11834921</v>
      </c>
      <c r="BR110" s="865"/>
      <c r="BS110" s="865"/>
      <c r="BT110" s="865"/>
      <c r="BU110" s="865"/>
      <c r="BV110" s="865">
        <v>12246540</v>
      </c>
      <c r="BW110" s="865"/>
      <c r="BX110" s="865"/>
      <c r="BY110" s="865"/>
      <c r="BZ110" s="865"/>
      <c r="CA110" s="865">
        <v>12437465</v>
      </c>
      <c r="CB110" s="865"/>
      <c r="CC110" s="865"/>
      <c r="CD110" s="865"/>
      <c r="CE110" s="865"/>
      <c r="CF110" s="889">
        <v>196.3</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436</v>
      </c>
      <c r="DH110" s="865"/>
      <c r="DI110" s="865"/>
      <c r="DJ110" s="865"/>
      <c r="DK110" s="865"/>
      <c r="DL110" s="865" t="s">
        <v>436</v>
      </c>
      <c r="DM110" s="865"/>
      <c r="DN110" s="865"/>
      <c r="DO110" s="865"/>
      <c r="DP110" s="865"/>
      <c r="DQ110" s="865" t="s">
        <v>436</v>
      </c>
      <c r="DR110" s="865"/>
      <c r="DS110" s="865"/>
      <c r="DT110" s="865"/>
      <c r="DU110" s="865"/>
      <c r="DV110" s="866" t="s">
        <v>436</v>
      </c>
      <c r="DW110" s="866"/>
      <c r="DX110" s="866"/>
      <c r="DY110" s="866"/>
      <c r="DZ110" s="867"/>
    </row>
    <row r="111" spans="1:131" s="226" customFormat="1" ht="26.25" customHeight="1" x14ac:dyDescent="0.15">
      <c r="A111" s="794" t="s">
        <v>437</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122</v>
      </c>
      <c r="AB111" s="946"/>
      <c r="AC111" s="946"/>
      <c r="AD111" s="946"/>
      <c r="AE111" s="947"/>
      <c r="AF111" s="948" t="s">
        <v>122</v>
      </c>
      <c r="AG111" s="946"/>
      <c r="AH111" s="946"/>
      <c r="AI111" s="946"/>
      <c r="AJ111" s="947"/>
      <c r="AK111" s="948" t="s">
        <v>122</v>
      </c>
      <c r="AL111" s="946"/>
      <c r="AM111" s="946"/>
      <c r="AN111" s="946"/>
      <c r="AO111" s="947"/>
      <c r="AP111" s="949" t="s">
        <v>438</v>
      </c>
      <c r="AQ111" s="950"/>
      <c r="AR111" s="950"/>
      <c r="AS111" s="950"/>
      <c r="AT111" s="951"/>
      <c r="AU111" s="959"/>
      <c r="AV111" s="960"/>
      <c r="AW111" s="960"/>
      <c r="AX111" s="960"/>
      <c r="AY111" s="960"/>
      <c r="AZ111" s="835" t="s">
        <v>439</v>
      </c>
      <c r="BA111" s="770"/>
      <c r="BB111" s="770"/>
      <c r="BC111" s="770"/>
      <c r="BD111" s="770"/>
      <c r="BE111" s="770"/>
      <c r="BF111" s="770"/>
      <c r="BG111" s="770"/>
      <c r="BH111" s="770"/>
      <c r="BI111" s="770"/>
      <c r="BJ111" s="770"/>
      <c r="BK111" s="770"/>
      <c r="BL111" s="770"/>
      <c r="BM111" s="770"/>
      <c r="BN111" s="770"/>
      <c r="BO111" s="770"/>
      <c r="BP111" s="771"/>
      <c r="BQ111" s="836">
        <v>971431</v>
      </c>
      <c r="BR111" s="837"/>
      <c r="BS111" s="837"/>
      <c r="BT111" s="837"/>
      <c r="BU111" s="837"/>
      <c r="BV111" s="837">
        <v>985956</v>
      </c>
      <c r="BW111" s="837"/>
      <c r="BX111" s="837"/>
      <c r="BY111" s="837"/>
      <c r="BZ111" s="837"/>
      <c r="CA111" s="837">
        <v>803453</v>
      </c>
      <c r="CB111" s="837"/>
      <c r="CC111" s="837"/>
      <c r="CD111" s="837"/>
      <c r="CE111" s="837"/>
      <c r="CF111" s="898">
        <v>12.7</v>
      </c>
      <c r="CG111" s="899"/>
      <c r="CH111" s="899"/>
      <c r="CI111" s="899"/>
      <c r="CJ111" s="899"/>
      <c r="CK111" s="954"/>
      <c r="CL111" s="841"/>
      <c r="CM111" s="844" t="s">
        <v>440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122</v>
      </c>
      <c r="DH111" s="837"/>
      <c r="DI111" s="837"/>
      <c r="DJ111" s="837"/>
      <c r="DK111" s="837"/>
      <c r="DL111" s="837" t="s">
        <v>122</v>
      </c>
      <c r="DM111" s="837"/>
      <c r="DN111" s="837"/>
      <c r="DO111" s="837"/>
      <c r="DP111" s="837"/>
      <c r="DQ111" s="837" t="s">
        <v>122</v>
      </c>
      <c r="DR111" s="837"/>
      <c r="DS111" s="837"/>
      <c r="DT111" s="837"/>
      <c r="DU111" s="837"/>
      <c r="DV111" s="814" t="s">
        <v>122</v>
      </c>
      <c r="DW111" s="814"/>
      <c r="DX111" s="814"/>
      <c r="DY111" s="814"/>
      <c r="DZ111" s="815"/>
    </row>
    <row r="112" spans="1:131" s="226" customFormat="1" ht="26.25" customHeight="1" x14ac:dyDescent="0.15">
      <c r="A112" s="939" t="s">
        <v>441</v>
      </c>
      <c r="B112" s="940"/>
      <c r="C112" s="770" t="s">
        <v>442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443</v>
      </c>
      <c r="AL112" s="800"/>
      <c r="AM112" s="800"/>
      <c r="AN112" s="800"/>
      <c r="AO112" s="801"/>
      <c r="AP112" s="847" t="s">
        <v>444</v>
      </c>
      <c r="AQ112" s="848"/>
      <c r="AR112" s="848"/>
      <c r="AS112" s="848"/>
      <c r="AT112" s="849"/>
      <c r="AU112" s="959"/>
      <c r="AV112" s="960"/>
      <c r="AW112" s="960"/>
      <c r="AX112" s="960"/>
      <c r="AY112" s="960"/>
      <c r="AZ112" s="835" t="s">
        <v>445</v>
      </c>
      <c r="BA112" s="770"/>
      <c r="BB112" s="770"/>
      <c r="BC112" s="770"/>
      <c r="BD112" s="770"/>
      <c r="BE112" s="770"/>
      <c r="BF112" s="770"/>
      <c r="BG112" s="770"/>
      <c r="BH112" s="770"/>
      <c r="BI112" s="770"/>
      <c r="BJ112" s="770"/>
      <c r="BK112" s="770"/>
      <c r="BL112" s="770"/>
      <c r="BM112" s="770"/>
      <c r="BN112" s="770"/>
      <c r="BO112" s="770"/>
      <c r="BP112" s="771"/>
      <c r="BQ112" s="836">
        <v>9544905</v>
      </c>
      <c r="BR112" s="837"/>
      <c r="BS112" s="837"/>
      <c r="BT112" s="837"/>
      <c r="BU112" s="837"/>
      <c r="BV112" s="837">
        <v>8873887</v>
      </c>
      <c r="BW112" s="837"/>
      <c r="BX112" s="837"/>
      <c r="BY112" s="837"/>
      <c r="BZ112" s="837"/>
      <c r="CA112" s="837">
        <v>8248306</v>
      </c>
      <c r="CB112" s="837"/>
      <c r="CC112" s="837"/>
      <c r="CD112" s="837"/>
      <c r="CE112" s="837"/>
      <c r="CF112" s="898">
        <v>130.19999999999999</v>
      </c>
      <c r="CG112" s="899"/>
      <c r="CH112" s="899"/>
      <c r="CI112" s="899"/>
      <c r="CJ112" s="899"/>
      <c r="CK112" s="954"/>
      <c r="CL112" s="841"/>
      <c r="CM112" s="844" t="s">
        <v>446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385</v>
      </c>
      <c r="DH112" s="837"/>
      <c r="DI112" s="837"/>
      <c r="DJ112" s="837"/>
      <c r="DK112" s="837"/>
      <c r="DL112" s="837" t="s">
        <v>444</v>
      </c>
      <c r="DM112" s="837"/>
      <c r="DN112" s="837"/>
      <c r="DO112" s="837"/>
      <c r="DP112" s="837"/>
      <c r="DQ112" s="837" t="s">
        <v>122</v>
      </c>
      <c r="DR112" s="837"/>
      <c r="DS112" s="837"/>
      <c r="DT112" s="837"/>
      <c r="DU112" s="837"/>
      <c r="DV112" s="814" t="s">
        <v>122</v>
      </c>
      <c r="DW112" s="814"/>
      <c r="DX112" s="814"/>
      <c r="DY112" s="814"/>
      <c r="DZ112" s="815"/>
    </row>
    <row r="113" spans="1:130" s="226" customFormat="1" ht="26.25" customHeight="1" x14ac:dyDescent="0.15">
      <c r="A113" s="941"/>
      <c r="B113" s="942"/>
      <c r="C113" s="770" t="s">
        <v>447</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920886</v>
      </c>
      <c r="AB113" s="946"/>
      <c r="AC113" s="946"/>
      <c r="AD113" s="946"/>
      <c r="AE113" s="947"/>
      <c r="AF113" s="948">
        <v>920483</v>
      </c>
      <c r="AG113" s="946"/>
      <c r="AH113" s="946"/>
      <c r="AI113" s="946"/>
      <c r="AJ113" s="947"/>
      <c r="AK113" s="948">
        <v>934640</v>
      </c>
      <c r="AL113" s="946"/>
      <c r="AM113" s="946"/>
      <c r="AN113" s="946"/>
      <c r="AO113" s="947"/>
      <c r="AP113" s="949">
        <v>14.7</v>
      </c>
      <c r="AQ113" s="950"/>
      <c r="AR113" s="950"/>
      <c r="AS113" s="950"/>
      <c r="AT113" s="951"/>
      <c r="AU113" s="959"/>
      <c r="AV113" s="960"/>
      <c r="AW113" s="960"/>
      <c r="AX113" s="960"/>
      <c r="AY113" s="960"/>
      <c r="AZ113" s="835" t="s">
        <v>448</v>
      </c>
      <c r="BA113" s="770"/>
      <c r="BB113" s="770"/>
      <c r="BC113" s="770"/>
      <c r="BD113" s="770"/>
      <c r="BE113" s="770"/>
      <c r="BF113" s="770"/>
      <c r="BG113" s="770"/>
      <c r="BH113" s="770"/>
      <c r="BI113" s="770"/>
      <c r="BJ113" s="770"/>
      <c r="BK113" s="770"/>
      <c r="BL113" s="770"/>
      <c r="BM113" s="770"/>
      <c r="BN113" s="770"/>
      <c r="BO113" s="770"/>
      <c r="BP113" s="771"/>
      <c r="BQ113" s="836">
        <v>1698813</v>
      </c>
      <c r="BR113" s="837"/>
      <c r="BS113" s="837"/>
      <c r="BT113" s="837"/>
      <c r="BU113" s="837"/>
      <c r="BV113" s="837">
        <v>1598762</v>
      </c>
      <c r="BW113" s="837"/>
      <c r="BX113" s="837"/>
      <c r="BY113" s="837"/>
      <c r="BZ113" s="837"/>
      <c r="CA113" s="837">
        <v>1399611</v>
      </c>
      <c r="CB113" s="837"/>
      <c r="CC113" s="837"/>
      <c r="CD113" s="837"/>
      <c r="CE113" s="837"/>
      <c r="CF113" s="898">
        <v>22.1</v>
      </c>
      <c r="CG113" s="899"/>
      <c r="CH113" s="899"/>
      <c r="CI113" s="899"/>
      <c r="CJ113" s="899"/>
      <c r="CK113" s="954"/>
      <c r="CL113" s="841"/>
      <c r="CM113" s="844" t="s">
        <v>449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450</v>
      </c>
      <c r="DH113" s="800"/>
      <c r="DI113" s="800"/>
      <c r="DJ113" s="800"/>
      <c r="DK113" s="801"/>
      <c r="DL113" s="802" t="s">
        <v>122</v>
      </c>
      <c r="DM113" s="800"/>
      <c r="DN113" s="800"/>
      <c r="DO113" s="800"/>
      <c r="DP113" s="801"/>
      <c r="DQ113" s="802" t="s">
        <v>451</v>
      </c>
      <c r="DR113" s="800"/>
      <c r="DS113" s="800"/>
      <c r="DT113" s="800"/>
      <c r="DU113" s="801"/>
      <c r="DV113" s="847" t="s">
        <v>452</v>
      </c>
      <c r="DW113" s="848"/>
      <c r="DX113" s="848"/>
      <c r="DY113" s="848"/>
      <c r="DZ113" s="849"/>
    </row>
    <row r="114" spans="1:130" s="226" customFormat="1" ht="26.25" customHeight="1" x14ac:dyDescent="0.15">
      <c r="A114" s="941"/>
      <c r="B114" s="942"/>
      <c r="C114" s="770" t="s">
        <v>453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148754</v>
      </c>
      <c r="AB114" s="800"/>
      <c r="AC114" s="800"/>
      <c r="AD114" s="800"/>
      <c r="AE114" s="801"/>
      <c r="AF114" s="802">
        <v>159364</v>
      </c>
      <c r="AG114" s="800"/>
      <c r="AH114" s="800"/>
      <c r="AI114" s="800"/>
      <c r="AJ114" s="801"/>
      <c r="AK114" s="802">
        <v>182314</v>
      </c>
      <c r="AL114" s="800"/>
      <c r="AM114" s="800"/>
      <c r="AN114" s="800"/>
      <c r="AO114" s="801"/>
      <c r="AP114" s="847">
        <v>2.9</v>
      </c>
      <c r="AQ114" s="848"/>
      <c r="AR114" s="848"/>
      <c r="AS114" s="848"/>
      <c r="AT114" s="849"/>
      <c r="AU114" s="959"/>
      <c r="AV114" s="960"/>
      <c r="AW114" s="960"/>
      <c r="AX114" s="960"/>
      <c r="AY114" s="960"/>
      <c r="AZ114" s="835" t="s">
        <v>454</v>
      </c>
      <c r="BA114" s="770"/>
      <c r="BB114" s="770"/>
      <c r="BC114" s="770"/>
      <c r="BD114" s="770"/>
      <c r="BE114" s="770"/>
      <c r="BF114" s="770"/>
      <c r="BG114" s="770"/>
      <c r="BH114" s="770"/>
      <c r="BI114" s="770"/>
      <c r="BJ114" s="770"/>
      <c r="BK114" s="770"/>
      <c r="BL114" s="770"/>
      <c r="BM114" s="770"/>
      <c r="BN114" s="770"/>
      <c r="BO114" s="770"/>
      <c r="BP114" s="771"/>
      <c r="BQ114" s="836">
        <v>2136480</v>
      </c>
      <c r="BR114" s="837"/>
      <c r="BS114" s="837"/>
      <c r="BT114" s="837"/>
      <c r="BU114" s="837"/>
      <c r="BV114" s="837">
        <v>2091100</v>
      </c>
      <c r="BW114" s="837"/>
      <c r="BX114" s="837"/>
      <c r="BY114" s="837"/>
      <c r="BZ114" s="837"/>
      <c r="CA114" s="837">
        <v>2023935</v>
      </c>
      <c r="CB114" s="837"/>
      <c r="CC114" s="837"/>
      <c r="CD114" s="837"/>
      <c r="CE114" s="837"/>
      <c r="CF114" s="898">
        <v>31.9</v>
      </c>
      <c r="CG114" s="899"/>
      <c r="CH114" s="899"/>
      <c r="CI114" s="899"/>
      <c r="CJ114" s="899"/>
      <c r="CK114" s="954"/>
      <c r="CL114" s="841"/>
      <c r="CM114" s="844" t="s">
        <v>455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443</v>
      </c>
      <c r="DH114" s="800"/>
      <c r="DI114" s="800"/>
      <c r="DJ114" s="800"/>
      <c r="DK114" s="801"/>
      <c r="DL114" s="802" t="s">
        <v>385</v>
      </c>
      <c r="DM114" s="800"/>
      <c r="DN114" s="800"/>
      <c r="DO114" s="800"/>
      <c r="DP114" s="801"/>
      <c r="DQ114" s="802" t="s">
        <v>450</v>
      </c>
      <c r="DR114" s="800"/>
      <c r="DS114" s="800"/>
      <c r="DT114" s="800"/>
      <c r="DU114" s="801"/>
      <c r="DV114" s="847" t="s">
        <v>122</v>
      </c>
      <c r="DW114" s="848"/>
      <c r="DX114" s="848"/>
      <c r="DY114" s="848"/>
      <c r="DZ114" s="849"/>
    </row>
    <row r="115" spans="1:130" s="226" customFormat="1" ht="26.25" customHeight="1" x14ac:dyDescent="0.15">
      <c r="A115" s="941"/>
      <c r="B115" s="942"/>
      <c r="C115" s="770" t="s">
        <v>456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36</v>
      </c>
      <c r="AB115" s="946"/>
      <c r="AC115" s="946"/>
      <c r="AD115" s="946"/>
      <c r="AE115" s="947"/>
      <c r="AF115" s="948">
        <v>21</v>
      </c>
      <c r="AG115" s="946"/>
      <c r="AH115" s="946"/>
      <c r="AI115" s="946"/>
      <c r="AJ115" s="947"/>
      <c r="AK115" s="948">
        <v>3</v>
      </c>
      <c r="AL115" s="946"/>
      <c r="AM115" s="946"/>
      <c r="AN115" s="946"/>
      <c r="AO115" s="947"/>
      <c r="AP115" s="949">
        <v>0</v>
      </c>
      <c r="AQ115" s="950"/>
      <c r="AR115" s="950"/>
      <c r="AS115" s="950"/>
      <c r="AT115" s="951"/>
      <c r="AU115" s="959"/>
      <c r="AV115" s="960"/>
      <c r="AW115" s="960"/>
      <c r="AX115" s="960"/>
      <c r="AY115" s="960"/>
      <c r="AZ115" s="835" t="s">
        <v>457</v>
      </c>
      <c r="BA115" s="770"/>
      <c r="BB115" s="770"/>
      <c r="BC115" s="770"/>
      <c r="BD115" s="770"/>
      <c r="BE115" s="770"/>
      <c r="BF115" s="770"/>
      <c r="BG115" s="770"/>
      <c r="BH115" s="770"/>
      <c r="BI115" s="770"/>
      <c r="BJ115" s="770"/>
      <c r="BK115" s="770"/>
      <c r="BL115" s="770"/>
      <c r="BM115" s="770"/>
      <c r="BN115" s="770"/>
      <c r="BO115" s="770"/>
      <c r="BP115" s="771"/>
      <c r="BQ115" s="836" t="s">
        <v>122</v>
      </c>
      <c r="BR115" s="837"/>
      <c r="BS115" s="837"/>
      <c r="BT115" s="837"/>
      <c r="BU115" s="837"/>
      <c r="BV115" s="837" t="s">
        <v>438</v>
      </c>
      <c r="BW115" s="837"/>
      <c r="BX115" s="837"/>
      <c r="BY115" s="837"/>
      <c r="BZ115" s="837"/>
      <c r="CA115" s="837" t="s">
        <v>122</v>
      </c>
      <c r="CB115" s="837"/>
      <c r="CC115" s="837"/>
      <c r="CD115" s="837"/>
      <c r="CE115" s="837"/>
      <c r="CF115" s="898" t="s">
        <v>458</v>
      </c>
      <c r="CG115" s="899"/>
      <c r="CH115" s="899"/>
      <c r="CI115" s="899"/>
      <c r="CJ115" s="899"/>
      <c r="CK115" s="954"/>
      <c r="CL115" s="841"/>
      <c r="CM115" s="835" t="s">
        <v>459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215431</v>
      </c>
      <c r="DH115" s="800"/>
      <c r="DI115" s="800"/>
      <c r="DJ115" s="800"/>
      <c r="DK115" s="801"/>
      <c r="DL115" s="802">
        <v>313956</v>
      </c>
      <c r="DM115" s="800"/>
      <c r="DN115" s="800"/>
      <c r="DO115" s="800"/>
      <c r="DP115" s="801"/>
      <c r="DQ115" s="802">
        <v>215453</v>
      </c>
      <c r="DR115" s="800"/>
      <c r="DS115" s="800"/>
      <c r="DT115" s="800"/>
      <c r="DU115" s="801"/>
      <c r="DV115" s="847">
        <v>3.4</v>
      </c>
      <c r="DW115" s="848"/>
      <c r="DX115" s="848"/>
      <c r="DY115" s="848"/>
      <c r="DZ115" s="849"/>
    </row>
    <row r="116" spans="1:130" s="226" customFormat="1" ht="26.25" customHeight="1" x14ac:dyDescent="0.15">
      <c r="A116" s="943"/>
      <c r="B116" s="944"/>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438</v>
      </c>
      <c r="AB116" s="800"/>
      <c r="AC116" s="800"/>
      <c r="AD116" s="800"/>
      <c r="AE116" s="801"/>
      <c r="AF116" s="802" t="s">
        <v>122</v>
      </c>
      <c r="AG116" s="800"/>
      <c r="AH116" s="800"/>
      <c r="AI116" s="800"/>
      <c r="AJ116" s="801"/>
      <c r="AK116" s="802" t="s">
        <v>438</v>
      </c>
      <c r="AL116" s="800"/>
      <c r="AM116" s="800"/>
      <c r="AN116" s="800"/>
      <c r="AO116" s="801"/>
      <c r="AP116" s="847" t="s">
        <v>438</v>
      </c>
      <c r="AQ116" s="848"/>
      <c r="AR116" s="848"/>
      <c r="AS116" s="848"/>
      <c r="AT116" s="849"/>
      <c r="AU116" s="959"/>
      <c r="AV116" s="960"/>
      <c r="AW116" s="960"/>
      <c r="AX116" s="960"/>
      <c r="AY116" s="960"/>
      <c r="AZ116" s="886" t="s">
        <v>461</v>
      </c>
      <c r="BA116" s="887"/>
      <c r="BB116" s="887"/>
      <c r="BC116" s="887"/>
      <c r="BD116" s="887"/>
      <c r="BE116" s="887"/>
      <c r="BF116" s="887"/>
      <c r="BG116" s="887"/>
      <c r="BH116" s="887"/>
      <c r="BI116" s="887"/>
      <c r="BJ116" s="887"/>
      <c r="BK116" s="887"/>
      <c r="BL116" s="887"/>
      <c r="BM116" s="887"/>
      <c r="BN116" s="887"/>
      <c r="BO116" s="887"/>
      <c r="BP116" s="888"/>
      <c r="BQ116" s="836" t="s">
        <v>450</v>
      </c>
      <c r="BR116" s="837"/>
      <c r="BS116" s="837"/>
      <c r="BT116" s="837"/>
      <c r="BU116" s="837"/>
      <c r="BV116" s="837" t="s">
        <v>122</v>
      </c>
      <c r="BW116" s="837"/>
      <c r="BX116" s="837"/>
      <c r="BY116" s="837"/>
      <c r="BZ116" s="837"/>
      <c r="CA116" s="837" t="s">
        <v>122</v>
      </c>
      <c r="CB116" s="837"/>
      <c r="CC116" s="837"/>
      <c r="CD116" s="837"/>
      <c r="CE116" s="837"/>
      <c r="CF116" s="898" t="s">
        <v>122</v>
      </c>
      <c r="CG116" s="899"/>
      <c r="CH116" s="899"/>
      <c r="CI116" s="899"/>
      <c r="CJ116" s="899"/>
      <c r="CK116" s="954"/>
      <c r="CL116" s="841"/>
      <c r="CM116" s="844" t="s">
        <v>462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438</v>
      </c>
      <c r="DH116" s="800"/>
      <c r="DI116" s="800"/>
      <c r="DJ116" s="800"/>
      <c r="DK116" s="801"/>
      <c r="DL116" s="802" t="s">
        <v>452</v>
      </c>
      <c r="DM116" s="800"/>
      <c r="DN116" s="800"/>
      <c r="DO116" s="800"/>
      <c r="DP116" s="801"/>
      <c r="DQ116" s="802" t="s">
        <v>438</v>
      </c>
      <c r="DR116" s="800"/>
      <c r="DS116" s="800"/>
      <c r="DT116" s="800"/>
      <c r="DU116" s="801"/>
      <c r="DV116" s="847" t="s">
        <v>122</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463</v>
      </c>
      <c r="Z117" s="926"/>
      <c r="AA117" s="931">
        <v>2080963</v>
      </c>
      <c r="AB117" s="932"/>
      <c r="AC117" s="932"/>
      <c r="AD117" s="932"/>
      <c r="AE117" s="933"/>
      <c r="AF117" s="934">
        <v>2126279</v>
      </c>
      <c r="AG117" s="932"/>
      <c r="AH117" s="932"/>
      <c r="AI117" s="932"/>
      <c r="AJ117" s="933"/>
      <c r="AK117" s="934">
        <v>2208300</v>
      </c>
      <c r="AL117" s="932"/>
      <c r="AM117" s="932"/>
      <c r="AN117" s="932"/>
      <c r="AO117" s="933"/>
      <c r="AP117" s="935"/>
      <c r="AQ117" s="936"/>
      <c r="AR117" s="936"/>
      <c r="AS117" s="936"/>
      <c r="AT117" s="937"/>
      <c r="AU117" s="959"/>
      <c r="AV117" s="960"/>
      <c r="AW117" s="960"/>
      <c r="AX117" s="960"/>
      <c r="AY117" s="960"/>
      <c r="AZ117" s="886" t="s">
        <v>464</v>
      </c>
      <c r="BA117" s="887"/>
      <c r="BB117" s="887"/>
      <c r="BC117" s="887"/>
      <c r="BD117" s="887"/>
      <c r="BE117" s="887"/>
      <c r="BF117" s="887"/>
      <c r="BG117" s="887"/>
      <c r="BH117" s="887"/>
      <c r="BI117" s="887"/>
      <c r="BJ117" s="887"/>
      <c r="BK117" s="887"/>
      <c r="BL117" s="887"/>
      <c r="BM117" s="887"/>
      <c r="BN117" s="887"/>
      <c r="BO117" s="887"/>
      <c r="BP117" s="888"/>
      <c r="BQ117" s="836" t="s">
        <v>385</v>
      </c>
      <c r="BR117" s="837"/>
      <c r="BS117" s="837"/>
      <c r="BT117" s="837"/>
      <c r="BU117" s="837"/>
      <c r="BV117" s="837" t="s">
        <v>438</v>
      </c>
      <c r="BW117" s="837"/>
      <c r="BX117" s="837"/>
      <c r="BY117" s="837"/>
      <c r="BZ117" s="837"/>
      <c r="CA117" s="837" t="s">
        <v>122</v>
      </c>
      <c r="CB117" s="837"/>
      <c r="CC117" s="837"/>
      <c r="CD117" s="837"/>
      <c r="CE117" s="837"/>
      <c r="CF117" s="898" t="s">
        <v>465</v>
      </c>
      <c r="CG117" s="899"/>
      <c r="CH117" s="899"/>
      <c r="CI117" s="899"/>
      <c r="CJ117" s="899"/>
      <c r="CK117" s="954"/>
      <c r="CL117" s="841"/>
      <c r="CM117" s="844" t="s">
        <v>466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467</v>
      </c>
      <c r="DH117" s="800"/>
      <c r="DI117" s="800"/>
      <c r="DJ117" s="800"/>
      <c r="DK117" s="801"/>
      <c r="DL117" s="802" t="s">
        <v>465</v>
      </c>
      <c r="DM117" s="800"/>
      <c r="DN117" s="800"/>
      <c r="DO117" s="800"/>
      <c r="DP117" s="801"/>
      <c r="DQ117" s="802" t="s">
        <v>438</v>
      </c>
      <c r="DR117" s="800"/>
      <c r="DS117" s="800"/>
      <c r="DT117" s="800"/>
      <c r="DU117" s="801"/>
      <c r="DV117" s="847" t="s">
        <v>438</v>
      </c>
      <c r="DW117" s="848"/>
      <c r="DX117" s="848"/>
      <c r="DY117" s="848"/>
      <c r="DZ117" s="849"/>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300</v>
      </c>
      <c r="AG118" s="925"/>
      <c r="AH118" s="925"/>
      <c r="AI118" s="925"/>
      <c r="AJ118" s="926"/>
      <c r="AK118" s="927" t="s">
        <v>299</v>
      </c>
      <c r="AL118" s="925"/>
      <c r="AM118" s="925"/>
      <c r="AN118" s="925"/>
      <c r="AO118" s="926"/>
      <c r="AP118" s="928" t="s">
        <v>430</v>
      </c>
      <c r="AQ118" s="929"/>
      <c r="AR118" s="929"/>
      <c r="AS118" s="929"/>
      <c r="AT118" s="930"/>
      <c r="AU118" s="959"/>
      <c r="AV118" s="960"/>
      <c r="AW118" s="960"/>
      <c r="AX118" s="960"/>
      <c r="AY118" s="960"/>
      <c r="AZ118" s="902" t="s">
        <v>468</v>
      </c>
      <c r="BA118" s="903"/>
      <c r="BB118" s="903"/>
      <c r="BC118" s="903"/>
      <c r="BD118" s="903"/>
      <c r="BE118" s="903"/>
      <c r="BF118" s="903"/>
      <c r="BG118" s="903"/>
      <c r="BH118" s="903"/>
      <c r="BI118" s="903"/>
      <c r="BJ118" s="903"/>
      <c r="BK118" s="903"/>
      <c r="BL118" s="903"/>
      <c r="BM118" s="903"/>
      <c r="BN118" s="903"/>
      <c r="BO118" s="903"/>
      <c r="BP118" s="904"/>
      <c r="BQ118" s="905" t="s">
        <v>122</v>
      </c>
      <c r="BR118" s="868"/>
      <c r="BS118" s="868"/>
      <c r="BT118" s="868"/>
      <c r="BU118" s="868"/>
      <c r="BV118" s="868" t="s">
        <v>122</v>
      </c>
      <c r="BW118" s="868"/>
      <c r="BX118" s="868"/>
      <c r="BY118" s="868"/>
      <c r="BZ118" s="868"/>
      <c r="CA118" s="868" t="s">
        <v>451</v>
      </c>
      <c r="CB118" s="868"/>
      <c r="CC118" s="868"/>
      <c r="CD118" s="868"/>
      <c r="CE118" s="868"/>
      <c r="CF118" s="898" t="s">
        <v>469</v>
      </c>
      <c r="CG118" s="899"/>
      <c r="CH118" s="899"/>
      <c r="CI118" s="899"/>
      <c r="CJ118" s="899"/>
      <c r="CK118" s="954"/>
      <c r="CL118" s="841"/>
      <c r="CM118" s="844" t="s">
        <v>470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122</v>
      </c>
      <c r="DH118" s="800"/>
      <c r="DI118" s="800"/>
      <c r="DJ118" s="800"/>
      <c r="DK118" s="801"/>
      <c r="DL118" s="802" t="s">
        <v>471</v>
      </c>
      <c r="DM118" s="800"/>
      <c r="DN118" s="800"/>
      <c r="DO118" s="800"/>
      <c r="DP118" s="801"/>
      <c r="DQ118" s="802" t="s">
        <v>452</v>
      </c>
      <c r="DR118" s="800"/>
      <c r="DS118" s="800"/>
      <c r="DT118" s="800"/>
      <c r="DU118" s="801"/>
      <c r="DV118" s="847" t="s">
        <v>122</v>
      </c>
      <c r="DW118" s="848"/>
      <c r="DX118" s="848"/>
      <c r="DY118" s="848"/>
      <c r="DZ118" s="849"/>
    </row>
    <row r="119" spans="1:130" s="226" customFormat="1" ht="26.25" customHeight="1" x14ac:dyDescent="0.15">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452</v>
      </c>
      <c r="AB119" s="918"/>
      <c r="AC119" s="918"/>
      <c r="AD119" s="918"/>
      <c r="AE119" s="919"/>
      <c r="AF119" s="920" t="s">
        <v>122</v>
      </c>
      <c r="AG119" s="918"/>
      <c r="AH119" s="918"/>
      <c r="AI119" s="918"/>
      <c r="AJ119" s="919"/>
      <c r="AK119" s="920" t="s">
        <v>122</v>
      </c>
      <c r="AL119" s="918"/>
      <c r="AM119" s="918"/>
      <c r="AN119" s="918"/>
      <c r="AO119" s="919"/>
      <c r="AP119" s="921" t="s">
        <v>122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472</v>
      </c>
      <c r="BP119" s="901"/>
      <c r="BQ119" s="905">
        <v>26186550</v>
      </c>
      <c r="BR119" s="868"/>
      <c r="BS119" s="868"/>
      <c r="BT119" s="868"/>
      <c r="BU119" s="868"/>
      <c r="BV119" s="868">
        <v>25796245</v>
      </c>
      <c r="BW119" s="868"/>
      <c r="BX119" s="868"/>
      <c r="BY119" s="868"/>
      <c r="BZ119" s="868"/>
      <c r="CA119" s="868">
        <v>24912770</v>
      </c>
      <c r="CB119" s="868"/>
      <c r="CC119" s="868"/>
      <c r="CD119" s="868"/>
      <c r="CE119" s="868"/>
      <c r="CF119" s="766"/>
      <c r="CG119" s="767"/>
      <c r="CH119" s="767"/>
      <c r="CI119" s="767"/>
      <c r="CJ119" s="857"/>
      <c r="CK119" s="955"/>
      <c r="CL119" s="843"/>
      <c r="CM119" s="861" t="s">
        <v>473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756000</v>
      </c>
      <c r="DH119" s="783"/>
      <c r="DI119" s="783"/>
      <c r="DJ119" s="783"/>
      <c r="DK119" s="784"/>
      <c r="DL119" s="785">
        <v>672000</v>
      </c>
      <c r="DM119" s="783"/>
      <c r="DN119" s="783"/>
      <c r="DO119" s="783"/>
      <c r="DP119" s="784"/>
      <c r="DQ119" s="785">
        <v>588000</v>
      </c>
      <c r="DR119" s="783"/>
      <c r="DS119" s="783"/>
      <c r="DT119" s="783"/>
      <c r="DU119" s="784"/>
      <c r="DV119" s="871">
        <v>9.3000000000000007</v>
      </c>
      <c r="DW119" s="872"/>
      <c r="DX119" s="872"/>
      <c r="DY119" s="872"/>
      <c r="DZ119" s="873"/>
    </row>
    <row r="120" spans="1:130" s="226" customFormat="1" ht="26.25" customHeight="1" x14ac:dyDescent="0.15">
      <c r="A120" s="840"/>
      <c r="B120" s="841"/>
      <c r="C120" s="844" t="s">
        <v>440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443</v>
      </c>
      <c r="AB120" s="800"/>
      <c r="AC120" s="800"/>
      <c r="AD120" s="800"/>
      <c r="AE120" s="801"/>
      <c r="AF120" s="802" t="s">
        <v>438</v>
      </c>
      <c r="AG120" s="800"/>
      <c r="AH120" s="800"/>
      <c r="AI120" s="800"/>
      <c r="AJ120" s="801"/>
      <c r="AK120" s="802" t="s">
        <v>474</v>
      </c>
      <c r="AL120" s="800"/>
      <c r="AM120" s="800"/>
      <c r="AN120" s="800"/>
      <c r="AO120" s="801"/>
      <c r="AP120" s="847" t="s">
        <v>471</v>
      </c>
      <c r="AQ120" s="848"/>
      <c r="AR120" s="848"/>
      <c r="AS120" s="848"/>
      <c r="AT120" s="849"/>
      <c r="AU120" s="906" t="s">
        <v>475</v>
      </c>
      <c r="AV120" s="907"/>
      <c r="AW120" s="907"/>
      <c r="AX120" s="907"/>
      <c r="AY120" s="908"/>
      <c r="AZ120" s="883" t="s">
        <v>476</v>
      </c>
      <c r="BA120" s="828"/>
      <c r="BB120" s="828"/>
      <c r="BC120" s="828"/>
      <c r="BD120" s="828"/>
      <c r="BE120" s="828"/>
      <c r="BF120" s="828"/>
      <c r="BG120" s="828"/>
      <c r="BH120" s="828"/>
      <c r="BI120" s="828"/>
      <c r="BJ120" s="828"/>
      <c r="BK120" s="828"/>
      <c r="BL120" s="828"/>
      <c r="BM120" s="828"/>
      <c r="BN120" s="828"/>
      <c r="BO120" s="828"/>
      <c r="BP120" s="829"/>
      <c r="BQ120" s="884">
        <v>4215558</v>
      </c>
      <c r="BR120" s="865"/>
      <c r="BS120" s="865"/>
      <c r="BT120" s="865"/>
      <c r="BU120" s="865"/>
      <c r="BV120" s="865">
        <v>4632254</v>
      </c>
      <c r="BW120" s="865"/>
      <c r="BX120" s="865"/>
      <c r="BY120" s="865"/>
      <c r="BZ120" s="865"/>
      <c r="CA120" s="865">
        <v>4846668</v>
      </c>
      <c r="CB120" s="865"/>
      <c r="CC120" s="865"/>
      <c r="CD120" s="865"/>
      <c r="CE120" s="865"/>
      <c r="CF120" s="889">
        <v>76.5</v>
      </c>
      <c r="CG120" s="890"/>
      <c r="CH120" s="890"/>
      <c r="CI120" s="890"/>
      <c r="CJ120" s="890"/>
      <c r="CK120" s="891" t="s">
        <v>477</v>
      </c>
      <c r="CL120" s="875"/>
      <c r="CM120" s="875"/>
      <c r="CN120" s="875"/>
      <c r="CO120" s="876"/>
      <c r="CP120" s="895" t="s">
        <v>478</v>
      </c>
      <c r="CQ120" s="896"/>
      <c r="CR120" s="896"/>
      <c r="CS120" s="896"/>
      <c r="CT120" s="896"/>
      <c r="CU120" s="896"/>
      <c r="CV120" s="896"/>
      <c r="CW120" s="896"/>
      <c r="CX120" s="896"/>
      <c r="CY120" s="896"/>
      <c r="CZ120" s="896"/>
      <c r="DA120" s="896"/>
      <c r="DB120" s="896"/>
      <c r="DC120" s="896"/>
      <c r="DD120" s="896"/>
      <c r="DE120" s="896"/>
      <c r="DF120" s="897"/>
      <c r="DG120" s="884">
        <v>5245826</v>
      </c>
      <c r="DH120" s="865"/>
      <c r="DI120" s="865"/>
      <c r="DJ120" s="865"/>
      <c r="DK120" s="865"/>
      <c r="DL120" s="865">
        <v>4876414</v>
      </c>
      <c r="DM120" s="865"/>
      <c r="DN120" s="865"/>
      <c r="DO120" s="865"/>
      <c r="DP120" s="865"/>
      <c r="DQ120" s="865">
        <v>4347396</v>
      </c>
      <c r="DR120" s="865"/>
      <c r="DS120" s="865"/>
      <c r="DT120" s="865"/>
      <c r="DU120" s="865"/>
      <c r="DV120" s="866">
        <v>68.599999999999994</v>
      </c>
      <c r="DW120" s="866"/>
      <c r="DX120" s="866"/>
      <c r="DY120" s="866"/>
      <c r="DZ120" s="867"/>
    </row>
    <row r="121" spans="1:130" s="226" customFormat="1" ht="26.25" customHeight="1" x14ac:dyDescent="0.15">
      <c r="A121" s="840"/>
      <c r="B121" s="841"/>
      <c r="C121" s="886" t="s">
        <v>479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438</v>
      </c>
      <c r="AB121" s="800"/>
      <c r="AC121" s="800"/>
      <c r="AD121" s="800"/>
      <c r="AE121" s="801"/>
      <c r="AF121" s="802" t="s">
        <v>122</v>
      </c>
      <c r="AG121" s="800"/>
      <c r="AH121" s="800"/>
      <c r="AI121" s="800"/>
      <c r="AJ121" s="801"/>
      <c r="AK121" s="802" t="s">
        <v>474</v>
      </c>
      <c r="AL121" s="800"/>
      <c r="AM121" s="800"/>
      <c r="AN121" s="800"/>
      <c r="AO121" s="801"/>
      <c r="AP121" s="847" t="s">
        <v>451</v>
      </c>
      <c r="AQ121" s="848"/>
      <c r="AR121" s="848"/>
      <c r="AS121" s="848"/>
      <c r="AT121" s="849"/>
      <c r="AU121" s="909"/>
      <c r="AV121" s="910"/>
      <c r="AW121" s="910"/>
      <c r="AX121" s="910"/>
      <c r="AY121" s="911"/>
      <c r="AZ121" s="835" t="s">
        <v>480</v>
      </c>
      <c r="BA121" s="770"/>
      <c r="BB121" s="770"/>
      <c r="BC121" s="770"/>
      <c r="BD121" s="770"/>
      <c r="BE121" s="770"/>
      <c r="BF121" s="770"/>
      <c r="BG121" s="770"/>
      <c r="BH121" s="770"/>
      <c r="BI121" s="770"/>
      <c r="BJ121" s="770"/>
      <c r="BK121" s="770"/>
      <c r="BL121" s="770"/>
      <c r="BM121" s="770"/>
      <c r="BN121" s="770"/>
      <c r="BO121" s="770"/>
      <c r="BP121" s="771"/>
      <c r="BQ121" s="836">
        <v>1013099</v>
      </c>
      <c r="BR121" s="837"/>
      <c r="BS121" s="837"/>
      <c r="BT121" s="837"/>
      <c r="BU121" s="837"/>
      <c r="BV121" s="837">
        <v>998124</v>
      </c>
      <c r="BW121" s="837"/>
      <c r="BX121" s="837"/>
      <c r="BY121" s="837"/>
      <c r="BZ121" s="837"/>
      <c r="CA121" s="837">
        <v>890544</v>
      </c>
      <c r="CB121" s="837"/>
      <c r="CC121" s="837"/>
      <c r="CD121" s="837"/>
      <c r="CE121" s="837"/>
      <c r="CF121" s="898">
        <v>14.1</v>
      </c>
      <c r="CG121" s="899"/>
      <c r="CH121" s="899"/>
      <c r="CI121" s="899"/>
      <c r="CJ121" s="899"/>
      <c r="CK121" s="892"/>
      <c r="CL121" s="878"/>
      <c r="CM121" s="878"/>
      <c r="CN121" s="878"/>
      <c r="CO121" s="879"/>
      <c r="CP121" s="858" t="s">
        <v>481</v>
      </c>
      <c r="CQ121" s="859"/>
      <c r="CR121" s="859"/>
      <c r="CS121" s="859"/>
      <c r="CT121" s="859"/>
      <c r="CU121" s="859"/>
      <c r="CV121" s="859"/>
      <c r="CW121" s="859"/>
      <c r="CX121" s="859"/>
      <c r="CY121" s="859"/>
      <c r="CZ121" s="859"/>
      <c r="DA121" s="859"/>
      <c r="DB121" s="859"/>
      <c r="DC121" s="859"/>
      <c r="DD121" s="859"/>
      <c r="DE121" s="859"/>
      <c r="DF121" s="860"/>
      <c r="DG121" s="836">
        <v>1994267</v>
      </c>
      <c r="DH121" s="837"/>
      <c r="DI121" s="837"/>
      <c r="DJ121" s="837"/>
      <c r="DK121" s="837"/>
      <c r="DL121" s="837">
        <v>1882885</v>
      </c>
      <c r="DM121" s="837"/>
      <c r="DN121" s="837"/>
      <c r="DO121" s="837"/>
      <c r="DP121" s="837"/>
      <c r="DQ121" s="837">
        <v>1732462</v>
      </c>
      <c r="DR121" s="837"/>
      <c r="DS121" s="837"/>
      <c r="DT121" s="837"/>
      <c r="DU121" s="837"/>
      <c r="DV121" s="814">
        <v>27.3</v>
      </c>
      <c r="DW121" s="814"/>
      <c r="DX121" s="814"/>
      <c r="DY121" s="814"/>
      <c r="DZ121" s="815"/>
    </row>
    <row r="122" spans="1:130" s="226" customFormat="1" ht="26.25" customHeight="1" x14ac:dyDescent="0.15">
      <c r="A122" s="840"/>
      <c r="B122" s="841"/>
      <c r="C122" s="844" t="s">
        <v>455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438</v>
      </c>
      <c r="AB122" s="800"/>
      <c r="AC122" s="800"/>
      <c r="AD122" s="800"/>
      <c r="AE122" s="801"/>
      <c r="AF122" s="802" t="s">
        <v>438</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482</v>
      </c>
      <c r="BA122" s="903"/>
      <c r="BB122" s="903"/>
      <c r="BC122" s="903"/>
      <c r="BD122" s="903"/>
      <c r="BE122" s="903"/>
      <c r="BF122" s="903"/>
      <c r="BG122" s="903"/>
      <c r="BH122" s="903"/>
      <c r="BI122" s="903"/>
      <c r="BJ122" s="903"/>
      <c r="BK122" s="903"/>
      <c r="BL122" s="903"/>
      <c r="BM122" s="903"/>
      <c r="BN122" s="903"/>
      <c r="BO122" s="903"/>
      <c r="BP122" s="904"/>
      <c r="BQ122" s="905">
        <v>17340176</v>
      </c>
      <c r="BR122" s="868"/>
      <c r="BS122" s="868"/>
      <c r="BT122" s="868"/>
      <c r="BU122" s="868"/>
      <c r="BV122" s="868">
        <v>17368571</v>
      </c>
      <c r="BW122" s="868"/>
      <c r="BX122" s="868"/>
      <c r="BY122" s="868"/>
      <c r="BZ122" s="868"/>
      <c r="CA122" s="868">
        <v>17258349</v>
      </c>
      <c r="CB122" s="868"/>
      <c r="CC122" s="868"/>
      <c r="CD122" s="868"/>
      <c r="CE122" s="868"/>
      <c r="CF122" s="869">
        <v>272.3</v>
      </c>
      <c r="CG122" s="870"/>
      <c r="CH122" s="870"/>
      <c r="CI122" s="870"/>
      <c r="CJ122" s="870"/>
      <c r="CK122" s="892"/>
      <c r="CL122" s="878"/>
      <c r="CM122" s="878"/>
      <c r="CN122" s="878"/>
      <c r="CO122" s="879"/>
      <c r="CP122" s="858" t="s">
        <v>483</v>
      </c>
      <c r="CQ122" s="859"/>
      <c r="CR122" s="859"/>
      <c r="CS122" s="859"/>
      <c r="CT122" s="859"/>
      <c r="CU122" s="859"/>
      <c r="CV122" s="859"/>
      <c r="CW122" s="859"/>
      <c r="CX122" s="859"/>
      <c r="CY122" s="859"/>
      <c r="CZ122" s="859"/>
      <c r="DA122" s="859"/>
      <c r="DB122" s="859"/>
      <c r="DC122" s="859"/>
      <c r="DD122" s="859"/>
      <c r="DE122" s="859"/>
      <c r="DF122" s="860"/>
      <c r="DG122" s="836">
        <v>1671726</v>
      </c>
      <c r="DH122" s="837"/>
      <c r="DI122" s="837"/>
      <c r="DJ122" s="837"/>
      <c r="DK122" s="837"/>
      <c r="DL122" s="837">
        <v>1509976</v>
      </c>
      <c r="DM122" s="837"/>
      <c r="DN122" s="837"/>
      <c r="DO122" s="837"/>
      <c r="DP122" s="837"/>
      <c r="DQ122" s="837">
        <v>1400636</v>
      </c>
      <c r="DR122" s="837"/>
      <c r="DS122" s="837"/>
      <c r="DT122" s="837"/>
      <c r="DU122" s="837"/>
      <c r="DV122" s="814">
        <v>22.1</v>
      </c>
      <c r="DW122" s="814"/>
      <c r="DX122" s="814"/>
      <c r="DY122" s="814"/>
      <c r="DZ122" s="815"/>
    </row>
    <row r="123" spans="1:130" s="226" customFormat="1" ht="26.25" customHeight="1" x14ac:dyDescent="0.15">
      <c r="A123" s="840"/>
      <c r="B123" s="841"/>
      <c r="C123" s="844" t="s">
        <v>462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438</v>
      </c>
      <c r="AG123" s="800"/>
      <c r="AH123" s="800"/>
      <c r="AI123" s="800"/>
      <c r="AJ123" s="801"/>
      <c r="AK123" s="802" t="s">
        <v>438</v>
      </c>
      <c r="AL123" s="800"/>
      <c r="AM123" s="800"/>
      <c r="AN123" s="800"/>
      <c r="AO123" s="801"/>
      <c r="AP123" s="847" t="s">
        <v>122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484</v>
      </c>
      <c r="BP123" s="901"/>
      <c r="BQ123" s="855">
        <v>22568833</v>
      </c>
      <c r="BR123" s="856"/>
      <c r="BS123" s="856"/>
      <c r="BT123" s="856"/>
      <c r="BU123" s="856"/>
      <c r="BV123" s="856">
        <v>22998949</v>
      </c>
      <c r="BW123" s="856"/>
      <c r="BX123" s="856"/>
      <c r="BY123" s="856"/>
      <c r="BZ123" s="856"/>
      <c r="CA123" s="856">
        <v>22995561</v>
      </c>
      <c r="CB123" s="856"/>
      <c r="CC123" s="856"/>
      <c r="CD123" s="856"/>
      <c r="CE123" s="856"/>
      <c r="CF123" s="766"/>
      <c r="CG123" s="767"/>
      <c r="CH123" s="767"/>
      <c r="CI123" s="767"/>
      <c r="CJ123" s="857"/>
      <c r="CK123" s="892"/>
      <c r="CL123" s="878"/>
      <c r="CM123" s="878"/>
      <c r="CN123" s="878"/>
      <c r="CO123" s="879"/>
      <c r="CP123" s="858" t="s">
        <v>485</v>
      </c>
      <c r="CQ123" s="859"/>
      <c r="CR123" s="859"/>
      <c r="CS123" s="859"/>
      <c r="CT123" s="859"/>
      <c r="CU123" s="859"/>
      <c r="CV123" s="859"/>
      <c r="CW123" s="859"/>
      <c r="CX123" s="859"/>
      <c r="CY123" s="859"/>
      <c r="CZ123" s="859"/>
      <c r="DA123" s="859"/>
      <c r="DB123" s="859"/>
      <c r="DC123" s="859"/>
      <c r="DD123" s="859"/>
      <c r="DE123" s="859"/>
      <c r="DF123" s="860"/>
      <c r="DG123" s="799">
        <v>134371</v>
      </c>
      <c r="DH123" s="800"/>
      <c r="DI123" s="800"/>
      <c r="DJ123" s="800"/>
      <c r="DK123" s="801"/>
      <c r="DL123" s="802">
        <v>127723</v>
      </c>
      <c r="DM123" s="800"/>
      <c r="DN123" s="800"/>
      <c r="DO123" s="800"/>
      <c r="DP123" s="801"/>
      <c r="DQ123" s="802">
        <v>762587</v>
      </c>
      <c r="DR123" s="800"/>
      <c r="DS123" s="800"/>
      <c r="DT123" s="800"/>
      <c r="DU123" s="801"/>
      <c r="DV123" s="847">
        <v>12</v>
      </c>
      <c r="DW123" s="848"/>
      <c r="DX123" s="848"/>
      <c r="DY123" s="848"/>
      <c r="DZ123" s="849"/>
    </row>
    <row r="124" spans="1:130" s="226" customFormat="1" ht="26.25" customHeight="1" thickBot="1" x14ac:dyDescent="0.2">
      <c r="A124" s="840"/>
      <c r="B124" s="841"/>
      <c r="C124" s="844" t="s">
        <v>466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458</v>
      </c>
      <c r="AL124" s="800"/>
      <c r="AM124" s="800"/>
      <c r="AN124" s="800"/>
      <c r="AO124" s="801"/>
      <c r="AP124" s="847" t="s">
        <v>122</v>
      </c>
      <c r="AQ124" s="848"/>
      <c r="AR124" s="848"/>
      <c r="AS124" s="848"/>
      <c r="AT124" s="849"/>
      <c r="AU124" s="850" t="s">
        <v>486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55.9</v>
      </c>
      <c r="BR124" s="854"/>
      <c r="BS124" s="854"/>
      <c r="BT124" s="854"/>
      <c r="BU124" s="854"/>
      <c r="BV124" s="854">
        <v>43.6</v>
      </c>
      <c r="BW124" s="854"/>
      <c r="BX124" s="854"/>
      <c r="BY124" s="854"/>
      <c r="BZ124" s="854"/>
      <c r="CA124" s="854">
        <v>30.2</v>
      </c>
      <c r="CB124" s="854"/>
      <c r="CC124" s="854"/>
      <c r="CD124" s="854"/>
      <c r="CE124" s="854"/>
      <c r="CF124" s="744"/>
      <c r="CG124" s="745"/>
      <c r="CH124" s="745"/>
      <c r="CI124" s="745"/>
      <c r="CJ124" s="885"/>
      <c r="CK124" s="893"/>
      <c r="CL124" s="893"/>
      <c r="CM124" s="893"/>
      <c r="CN124" s="893"/>
      <c r="CO124" s="894"/>
      <c r="CP124" s="858" t="s">
        <v>487</v>
      </c>
      <c r="CQ124" s="859"/>
      <c r="CR124" s="859"/>
      <c r="CS124" s="859"/>
      <c r="CT124" s="859"/>
      <c r="CU124" s="859"/>
      <c r="CV124" s="859"/>
      <c r="CW124" s="859"/>
      <c r="CX124" s="859"/>
      <c r="CY124" s="859"/>
      <c r="CZ124" s="859"/>
      <c r="DA124" s="859"/>
      <c r="DB124" s="859"/>
      <c r="DC124" s="859"/>
      <c r="DD124" s="859"/>
      <c r="DE124" s="859"/>
      <c r="DF124" s="860"/>
      <c r="DG124" s="782">
        <v>498715</v>
      </c>
      <c r="DH124" s="783"/>
      <c r="DI124" s="783"/>
      <c r="DJ124" s="783"/>
      <c r="DK124" s="784"/>
      <c r="DL124" s="785">
        <v>476889</v>
      </c>
      <c r="DM124" s="783"/>
      <c r="DN124" s="783"/>
      <c r="DO124" s="783"/>
      <c r="DP124" s="784"/>
      <c r="DQ124" s="785">
        <v>5225</v>
      </c>
      <c r="DR124" s="783"/>
      <c r="DS124" s="783"/>
      <c r="DT124" s="783"/>
      <c r="DU124" s="784"/>
      <c r="DV124" s="871">
        <v>0.1</v>
      </c>
      <c r="DW124" s="872"/>
      <c r="DX124" s="872"/>
      <c r="DY124" s="872"/>
      <c r="DZ124" s="873"/>
    </row>
    <row r="125" spans="1:130" s="226" customFormat="1" ht="26.25" customHeight="1" x14ac:dyDescent="0.15">
      <c r="A125" s="840"/>
      <c r="B125" s="841"/>
      <c r="C125" s="844" t="s">
        <v>470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451</v>
      </c>
      <c r="AB125" s="800"/>
      <c r="AC125" s="800"/>
      <c r="AD125" s="800"/>
      <c r="AE125" s="801"/>
      <c r="AF125" s="802" t="s">
        <v>122</v>
      </c>
      <c r="AG125" s="800"/>
      <c r="AH125" s="800"/>
      <c r="AI125" s="800"/>
      <c r="AJ125" s="801"/>
      <c r="AK125" s="802" t="s">
        <v>122</v>
      </c>
      <c r="AL125" s="800"/>
      <c r="AM125" s="800"/>
      <c r="AN125" s="800"/>
      <c r="AO125" s="801"/>
      <c r="AP125" s="847" t="s">
        <v>438</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488</v>
      </c>
      <c r="CL125" s="875"/>
      <c r="CM125" s="875"/>
      <c r="CN125" s="875"/>
      <c r="CO125" s="876"/>
      <c r="CP125" s="883" t="s">
        <v>489</v>
      </c>
      <c r="CQ125" s="828"/>
      <c r="CR125" s="828"/>
      <c r="CS125" s="828"/>
      <c r="CT125" s="828"/>
      <c r="CU125" s="828"/>
      <c r="CV125" s="828"/>
      <c r="CW125" s="828"/>
      <c r="CX125" s="828"/>
      <c r="CY125" s="828"/>
      <c r="CZ125" s="828"/>
      <c r="DA125" s="828"/>
      <c r="DB125" s="828"/>
      <c r="DC125" s="828"/>
      <c r="DD125" s="828"/>
      <c r="DE125" s="828"/>
      <c r="DF125" s="829"/>
      <c r="DG125" s="884" t="s">
        <v>458</v>
      </c>
      <c r="DH125" s="865"/>
      <c r="DI125" s="865"/>
      <c r="DJ125" s="865"/>
      <c r="DK125" s="865"/>
      <c r="DL125" s="865" t="s">
        <v>122</v>
      </c>
      <c r="DM125" s="865"/>
      <c r="DN125" s="865"/>
      <c r="DO125" s="865"/>
      <c r="DP125" s="865"/>
      <c r="DQ125" s="865" t="s">
        <v>438</v>
      </c>
      <c r="DR125" s="865"/>
      <c r="DS125" s="865"/>
      <c r="DT125" s="865"/>
      <c r="DU125" s="865"/>
      <c r="DV125" s="866" t="s">
        <v>443</v>
      </c>
      <c r="DW125" s="866"/>
      <c r="DX125" s="866"/>
      <c r="DY125" s="866"/>
      <c r="DZ125" s="867"/>
    </row>
    <row r="126" spans="1:130" s="226" customFormat="1" ht="26.25" customHeight="1" thickBot="1" x14ac:dyDescent="0.2">
      <c r="A126" s="840"/>
      <c r="B126" s="841"/>
      <c r="C126" s="844" t="s">
        <v>473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36</v>
      </c>
      <c r="AB126" s="800"/>
      <c r="AC126" s="800"/>
      <c r="AD126" s="800"/>
      <c r="AE126" s="801"/>
      <c r="AF126" s="802">
        <v>21</v>
      </c>
      <c r="AG126" s="800"/>
      <c r="AH126" s="800"/>
      <c r="AI126" s="800"/>
      <c r="AJ126" s="801"/>
      <c r="AK126" s="802">
        <v>3</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490</v>
      </c>
      <c r="CQ126" s="770"/>
      <c r="CR126" s="770"/>
      <c r="CS126" s="770"/>
      <c r="CT126" s="770"/>
      <c r="CU126" s="770"/>
      <c r="CV126" s="770"/>
      <c r="CW126" s="770"/>
      <c r="CX126" s="770"/>
      <c r="CY126" s="770"/>
      <c r="CZ126" s="770"/>
      <c r="DA126" s="770"/>
      <c r="DB126" s="770"/>
      <c r="DC126" s="770"/>
      <c r="DD126" s="770"/>
      <c r="DE126" s="770"/>
      <c r="DF126" s="771"/>
      <c r="DG126" s="836" t="s">
        <v>451</v>
      </c>
      <c r="DH126" s="837"/>
      <c r="DI126" s="837"/>
      <c r="DJ126" s="837"/>
      <c r="DK126" s="837"/>
      <c r="DL126" s="837" t="s">
        <v>122</v>
      </c>
      <c r="DM126" s="837"/>
      <c r="DN126" s="837"/>
      <c r="DO126" s="837"/>
      <c r="DP126" s="837"/>
      <c r="DQ126" s="837" t="s">
        <v>467</v>
      </c>
      <c r="DR126" s="837"/>
      <c r="DS126" s="837"/>
      <c r="DT126" s="837"/>
      <c r="DU126" s="837"/>
      <c r="DV126" s="814" t="s">
        <v>438</v>
      </c>
      <c r="DW126" s="814"/>
      <c r="DX126" s="814"/>
      <c r="DY126" s="814"/>
      <c r="DZ126" s="815"/>
    </row>
    <row r="127" spans="1:130" s="226" customFormat="1" ht="26.25" customHeight="1" x14ac:dyDescent="0.15">
      <c r="A127" s="842"/>
      <c r="B127" s="843"/>
      <c r="C127" s="861" t="s">
        <v>491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438</v>
      </c>
      <c r="AB127" s="800"/>
      <c r="AC127" s="800"/>
      <c r="AD127" s="800"/>
      <c r="AE127" s="801"/>
      <c r="AF127" s="802" t="s">
        <v>122</v>
      </c>
      <c r="AG127" s="800"/>
      <c r="AH127" s="800"/>
      <c r="AI127" s="800"/>
      <c r="AJ127" s="801"/>
      <c r="AK127" s="802" t="s">
        <v>458</v>
      </c>
      <c r="AL127" s="800"/>
      <c r="AM127" s="800"/>
      <c r="AN127" s="800"/>
      <c r="AO127" s="801"/>
      <c r="AP127" s="847" t="s">
        <v>438</v>
      </c>
      <c r="AQ127" s="848"/>
      <c r="AR127" s="848"/>
      <c r="AS127" s="848"/>
      <c r="AT127" s="849"/>
      <c r="AU127" s="262"/>
      <c r="AV127" s="262"/>
      <c r="AW127" s="262"/>
      <c r="AX127" s="864" t="s">
        <v>492</v>
      </c>
      <c r="AY127" s="832"/>
      <c r="AZ127" s="832"/>
      <c r="BA127" s="832"/>
      <c r="BB127" s="832"/>
      <c r="BC127" s="832"/>
      <c r="BD127" s="832"/>
      <c r="BE127" s="833"/>
      <c r="BF127" s="831" t="s">
        <v>493</v>
      </c>
      <c r="BG127" s="832"/>
      <c r="BH127" s="832"/>
      <c r="BI127" s="832"/>
      <c r="BJ127" s="832"/>
      <c r="BK127" s="832"/>
      <c r="BL127" s="833"/>
      <c r="BM127" s="831" t="s">
        <v>494</v>
      </c>
      <c r="BN127" s="832"/>
      <c r="BO127" s="832"/>
      <c r="BP127" s="832"/>
      <c r="BQ127" s="832"/>
      <c r="BR127" s="832"/>
      <c r="BS127" s="833"/>
      <c r="BT127" s="831" t="s">
        <v>495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496</v>
      </c>
      <c r="CQ127" s="770"/>
      <c r="CR127" s="770"/>
      <c r="CS127" s="770"/>
      <c r="CT127" s="770"/>
      <c r="CU127" s="770"/>
      <c r="CV127" s="770"/>
      <c r="CW127" s="770"/>
      <c r="CX127" s="770"/>
      <c r="CY127" s="770"/>
      <c r="CZ127" s="770"/>
      <c r="DA127" s="770"/>
      <c r="DB127" s="770"/>
      <c r="DC127" s="770"/>
      <c r="DD127" s="770"/>
      <c r="DE127" s="770"/>
      <c r="DF127" s="771"/>
      <c r="DG127" s="836" t="s">
        <v>438</v>
      </c>
      <c r="DH127" s="837"/>
      <c r="DI127" s="837"/>
      <c r="DJ127" s="837"/>
      <c r="DK127" s="837"/>
      <c r="DL127" s="837" t="s">
        <v>438</v>
      </c>
      <c r="DM127" s="837"/>
      <c r="DN127" s="837"/>
      <c r="DO127" s="837"/>
      <c r="DP127" s="837"/>
      <c r="DQ127" s="837" t="s">
        <v>467</v>
      </c>
      <c r="DR127" s="837"/>
      <c r="DS127" s="837"/>
      <c r="DT127" s="837"/>
      <c r="DU127" s="837"/>
      <c r="DV127" s="814" t="s">
        <v>465</v>
      </c>
      <c r="DW127" s="814"/>
      <c r="DX127" s="814"/>
      <c r="DY127" s="814"/>
      <c r="DZ127" s="815"/>
    </row>
    <row r="128" spans="1:130" s="226" customFormat="1" ht="26.25" customHeight="1" thickBot="1" x14ac:dyDescent="0.2">
      <c r="A128" s="816" t="s">
        <v>497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498</v>
      </c>
      <c r="X128" s="818"/>
      <c r="Y128" s="818"/>
      <c r="Z128" s="819"/>
      <c r="AA128" s="820">
        <v>94103</v>
      </c>
      <c r="AB128" s="821"/>
      <c r="AC128" s="821"/>
      <c r="AD128" s="821"/>
      <c r="AE128" s="822"/>
      <c r="AF128" s="823">
        <v>104201</v>
      </c>
      <c r="AG128" s="821"/>
      <c r="AH128" s="821"/>
      <c r="AI128" s="821"/>
      <c r="AJ128" s="822"/>
      <c r="AK128" s="823">
        <v>91211</v>
      </c>
      <c r="AL128" s="821"/>
      <c r="AM128" s="821"/>
      <c r="AN128" s="821"/>
      <c r="AO128" s="822"/>
      <c r="AP128" s="824"/>
      <c r="AQ128" s="825"/>
      <c r="AR128" s="825"/>
      <c r="AS128" s="825"/>
      <c r="AT128" s="826"/>
      <c r="AU128" s="262"/>
      <c r="AV128" s="262"/>
      <c r="AW128" s="262"/>
      <c r="AX128" s="827" t="s">
        <v>499</v>
      </c>
      <c r="AY128" s="828"/>
      <c r="AZ128" s="828"/>
      <c r="BA128" s="828"/>
      <c r="BB128" s="828"/>
      <c r="BC128" s="828"/>
      <c r="BD128" s="828"/>
      <c r="BE128" s="829"/>
      <c r="BF128" s="806" t="s">
        <v>122</v>
      </c>
      <c r="BG128" s="807"/>
      <c r="BH128" s="807"/>
      <c r="BI128" s="807"/>
      <c r="BJ128" s="807"/>
      <c r="BK128" s="807"/>
      <c r="BL128" s="830"/>
      <c r="BM128" s="806">
        <v>13.84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500</v>
      </c>
      <c r="CQ128" s="748"/>
      <c r="CR128" s="748"/>
      <c r="CS128" s="748"/>
      <c r="CT128" s="748"/>
      <c r="CU128" s="748"/>
      <c r="CV128" s="748"/>
      <c r="CW128" s="748"/>
      <c r="CX128" s="748"/>
      <c r="CY128" s="748"/>
      <c r="CZ128" s="748"/>
      <c r="DA128" s="748"/>
      <c r="DB128" s="748"/>
      <c r="DC128" s="748"/>
      <c r="DD128" s="748"/>
      <c r="DE128" s="748"/>
      <c r="DF128" s="749"/>
      <c r="DG128" s="810" t="s">
        <v>458</v>
      </c>
      <c r="DH128" s="811"/>
      <c r="DI128" s="811"/>
      <c r="DJ128" s="811"/>
      <c r="DK128" s="811"/>
      <c r="DL128" s="811" t="s">
        <v>458</v>
      </c>
      <c r="DM128" s="811"/>
      <c r="DN128" s="811"/>
      <c r="DO128" s="811"/>
      <c r="DP128" s="811"/>
      <c r="DQ128" s="811" t="s">
        <v>458</v>
      </c>
      <c r="DR128" s="811"/>
      <c r="DS128" s="811"/>
      <c r="DT128" s="811"/>
      <c r="DU128" s="811"/>
      <c r="DV128" s="812" t="s">
        <v>122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501</v>
      </c>
      <c r="X129" s="797"/>
      <c r="Y129" s="797"/>
      <c r="Z129" s="798"/>
      <c r="AA129" s="799">
        <v>7771488</v>
      </c>
      <c r="AB129" s="800"/>
      <c r="AC129" s="800"/>
      <c r="AD129" s="800"/>
      <c r="AE129" s="801"/>
      <c r="AF129" s="802">
        <v>7717853</v>
      </c>
      <c r="AG129" s="800"/>
      <c r="AH129" s="800"/>
      <c r="AI129" s="800"/>
      <c r="AJ129" s="801"/>
      <c r="AK129" s="802">
        <v>7684695</v>
      </c>
      <c r="AL129" s="800"/>
      <c r="AM129" s="800"/>
      <c r="AN129" s="800"/>
      <c r="AO129" s="801"/>
      <c r="AP129" s="803"/>
      <c r="AQ129" s="804"/>
      <c r="AR129" s="804"/>
      <c r="AS129" s="804"/>
      <c r="AT129" s="805"/>
      <c r="AU129" s="264"/>
      <c r="AV129" s="264"/>
      <c r="AW129" s="264"/>
      <c r="AX129" s="769" t="s">
        <v>502</v>
      </c>
      <c r="AY129" s="770"/>
      <c r="AZ129" s="770"/>
      <c r="BA129" s="770"/>
      <c r="BB129" s="770"/>
      <c r="BC129" s="770"/>
      <c r="BD129" s="770"/>
      <c r="BE129" s="771"/>
      <c r="BF129" s="789" t="s">
        <v>452</v>
      </c>
      <c r="BG129" s="790"/>
      <c r="BH129" s="790"/>
      <c r="BI129" s="790"/>
      <c r="BJ129" s="790"/>
      <c r="BK129" s="790"/>
      <c r="BL129" s="791"/>
      <c r="BM129" s="789">
        <v>18.84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503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504</v>
      </c>
      <c r="X130" s="797"/>
      <c r="Y130" s="797"/>
      <c r="Z130" s="798"/>
      <c r="AA130" s="799">
        <v>1309458</v>
      </c>
      <c r="AB130" s="800"/>
      <c r="AC130" s="800"/>
      <c r="AD130" s="800"/>
      <c r="AE130" s="801"/>
      <c r="AF130" s="802">
        <v>1314264</v>
      </c>
      <c r="AG130" s="800"/>
      <c r="AH130" s="800"/>
      <c r="AI130" s="800"/>
      <c r="AJ130" s="801"/>
      <c r="AK130" s="802">
        <v>1347359</v>
      </c>
      <c r="AL130" s="800"/>
      <c r="AM130" s="800"/>
      <c r="AN130" s="800"/>
      <c r="AO130" s="801"/>
      <c r="AP130" s="803"/>
      <c r="AQ130" s="804"/>
      <c r="AR130" s="804"/>
      <c r="AS130" s="804"/>
      <c r="AT130" s="805"/>
      <c r="AU130" s="264"/>
      <c r="AV130" s="264"/>
      <c r="AW130" s="264"/>
      <c r="AX130" s="769" t="s">
        <v>505</v>
      </c>
      <c r="AY130" s="770"/>
      <c r="AZ130" s="770"/>
      <c r="BA130" s="770"/>
      <c r="BB130" s="770"/>
      <c r="BC130" s="770"/>
      <c r="BD130" s="770"/>
      <c r="BE130" s="771"/>
      <c r="BF130" s="772">
        <v>11.2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506</v>
      </c>
      <c r="X131" s="780"/>
      <c r="Y131" s="780"/>
      <c r="Z131" s="781"/>
      <c r="AA131" s="782">
        <v>6462030</v>
      </c>
      <c r="AB131" s="783"/>
      <c r="AC131" s="783"/>
      <c r="AD131" s="783"/>
      <c r="AE131" s="784"/>
      <c r="AF131" s="785">
        <v>6403589</v>
      </c>
      <c r="AG131" s="783"/>
      <c r="AH131" s="783"/>
      <c r="AI131" s="783"/>
      <c r="AJ131" s="784"/>
      <c r="AK131" s="785">
        <v>6337336</v>
      </c>
      <c r="AL131" s="783"/>
      <c r="AM131" s="783"/>
      <c r="AN131" s="783"/>
      <c r="AO131" s="784"/>
      <c r="AP131" s="786"/>
      <c r="AQ131" s="787"/>
      <c r="AR131" s="787"/>
      <c r="AS131" s="787"/>
      <c r="AT131" s="788"/>
      <c r="AU131" s="264"/>
      <c r="AV131" s="264"/>
      <c r="AW131" s="264"/>
      <c r="AX131" s="747" t="s">
        <v>507</v>
      </c>
      <c r="AY131" s="748"/>
      <c r="AZ131" s="748"/>
      <c r="BA131" s="748"/>
      <c r="BB131" s="748"/>
      <c r="BC131" s="748"/>
      <c r="BD131" s="748"/>
      <c r="BE131" s="749"/>
      <c r="BF131" s="750">
        <v>30.2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509</v>
      </c>
      <c r="W132" s="760"/>
      <c r="X132" s="760"/>
      <c r="Y132" s="760"/>
      <c r="Z132" s="761"/>
      <c r="AA132" s="762">
        <v>10.482804939999999</v>
      </c>
      <c r="AB132" s="763"/>
      <c r="AC132" s="763"/>
      <c r="AD132" s="763"/>
      <c r="AE132" s="764"/>
      <c r="AF132" s="765">
        <v>11.05339521</v>
      </c>
      <c r="AG132" s="763"/>
      <c r="AH132" s="763"/>
      <c r="AI132" s="763"/>
      <c r="AJ132" s="764"/>
      <c r="AK132" s="765">
        <v>12.14595534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510</v>
      </c>
      <c r="W133" s="739"/>
      <c r="X133" s="739"/>
      <c r="Y133" s="739"/>
      <c r="Z133" s="740"/>
      <c r="AA133" s="741">
        <v>11.1</v>
      </c>
      <c r="AB133" s="742"/>
      <c r="AC133" s="742"/>
      <c r="AD133" s="742"/>
      <c r="AE133" s="743"/>
      <c r="AF133" s="741">
        <v>10.7</v>
      </c>
      <c r="AG133" s="742"/>
      <c r="AH133" s="742"/>
      <c r="AI133" s="742"/>
      <c r="AJ133" s="743"/>
      <c r="AK133" s="741">
        <v>11.2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LqS1sQBQicD6zVQZLiOxLyAFGFtYHLnO2pMlLdDkmqPLk8y4zc8wZkfA/S1G5uz0APzY/Bd/PmElThG6JAFTg==" saltValue="rkGvGV/EZ4jLXEsLurj6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Q2bPkz7yV586Ve7QJDwycqMw8Q7iMTPbDhNkne7IG0kYQqZBMwz/ucWKAUEMF25mBDCf98DM45aUsVd66/OAA==" saltValue="VGSgeGfSyCPGXhNWOA2j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TCs9BSjXTMAnR2C2v50fm0sAP7rVjEE3Qi0KpRsN8pMCIcxNOlqXHyeDk1m05zkkTMaAdnRKm2UFiv0jUhVlg==" saltValue="q6aVxSb578ViQQjcDNOF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514</v>
      </c>
      <c r="AP7" s="283"/>
      <c r="AQ7" s="284" t="s">
        <v>515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516</v>
      </c>
      <c r="AQ8" s="290" t="s">
        <v>517</v>
      </c>
      <c r="AR8" s="291" t="s">
        <v>518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519</v>
      </c>
      <c r="AL9" s="1169"/>
      <c r="AM9" s="1169"/>
      <c r="AN9" s="1170"/>
      <c r="AO9" s="292">
        <v>1790942</v>
      </c>
      <c r="AP9" s="292">
        <v>83362</v>
      </c>
      <c r="AQ9" s="293">
        <v>89546</v>
      </c>
      <c r="AR9" s="294">
        <v>-6.9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520</v>
      </c>
      <c r="AL10" s="1169"/>
      <c r="AM10" s="1169"/>
      <c r="AN10" s="1170"/>
      <c r="AO10" s="295">
        <v>510460</v>
      </c>
      <c r="AP10" s="295">
        <v>23760</v>
      </c>
      <c r="AQ10" s="296">
        <v>7518</v>
      </c>
      <c r="AR10" s="297">
        <v>216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521</v>
      </c>
      <c r="AL11" s="1169"/>
      <c r="AM11" s="1169"/>
      <c r="AN11" s="1170"/>
      <c r="AO11" s="295">
        <v>359730</v>
      </c>
      <c r="AP11" s="295">
        <v>16744</v>
      </c>
      <c r="AQ11" s="296">
        <v>9181</v>
      </c>
      <c r="AR11" s="297">
        <v>82.4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522</v>
      </c>
      <c r="AL12" s="1169"/>
      <c r="AM12" s="1169"/>
      <c r="AN12" s="1170"/>
      <c r="AO12" s="295" t="s">
        <v>523</v>
      </c>
      <c r="AP12" s="295" t="s">
        <v>523</v>
      </c>
      <c r="AQ12" s="296">
        <v>1021</v>
      </c>
      <c r="AR12" s="297" t="s">
        <v>523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524</v>
      </c>
      <c r="AL13" s="1169"/>
      <c r="AM13" s="1169"/>
      <c r="AN13" s="1170"/>
      <c r="AO13" s="295" t="s">
        <v>523</v>
      </c>
      <c r="AP13" s="295" t="s">
        <v>523</v>
      </c>
      <c r="AQ13" s="296">
        <v>11</v>
      </c>
      <c r="AR13" s="297" t="s">
        <v>523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525</v>
      </c>
      <c r="AL14" s="1169"/>
      <c r="AM14" s="1169"/>
      <c r="AN14" s="1170"/>
      <c r="AO14" s="295">
        <v>64566</v>
      </c>
      <c r="AP14" s="295">
        <v>3005</v>
      </c>
      <c r="AQ14" s="296">
        <v>4082</v>
      </c>
      <c r="AR14" s="297">
        <v>-26.4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526</v>
      </c>
      <c r="AL15" s="1169"/>
      <c r="AM15" s="1169"/>
      <c r="AN15" s="1170"/>
      <c r="AO15" s="295">
        <v>36216</v>
      </c>
      <c r="AP15" s="295">
        <v>1686</v>
      </c>
      <c r="AQ15" s="296">
        <v>2228</v>
      </c>
      <c r="AR15" s="297">
        <v>-24.3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527</v>
      </c>
      <c r="AL16" s="1172"/>
      <c r="AM16" s="1172"/>
      <c r="AN16" s="1173"/>
      <c r="AO16" s="295">
        <v>-152045</v>
      </c>
      <c r="AP16" s="295">
        <v>-7077</v>
      </c>
      <c r="AQ16" s="296">
        <v>-8980</v>
      </c>
      <c r="AR16" s="297">
        <v>-21.2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2609869</v>
      </c>
      <c r="AP17" s="295">
        <v>121480</v>
      </c>
      <c r="AQ17" s="296">
        <v>104606</v>
      </c>
      <c r="AR17" s="297">
        <v>16.100000000000001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532</v>
      </c>
      <c r="AL21" s="1166"/>
      <c r="AM21" s="1166"/>
      <c r="AN21" s="1167"/>
      <c r="AO21" s="307">
        <v>9.36</v>
      </c>
      <c r="AP21" s="308">
        <v>10.09</v>
      </c>
      <c r="AQ21" s="309">
        <v>-0.73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533</v>
      </c>
      <c r="AL22" s="1166"/>
      <c r="AM22" s="1166"/>
      <c r="AN22" s="1167"/>
      <c r="AO22" s="312">
        <v>96.5</v>
      </c>
      <c r="AP22" s="313">
        <v>97.8</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535</v>
      </c>
      <c r="AO27" s="273"/>
      <c r="AP27" s="273"/>
      <c r="AQ27" s="273"/>
      <c r="AR27" s="273"/>
      <c r="AS27" s="273"/>
      <c r="AT27" s="273"/>
    </row>
    <row r="28" spans="1:46" ht="17.25" x14ac:dyDescent="0.1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514</v>
      </c>
      <c r="AP30" s="283"/>
      <c r="AQ30" s="284" t="s">
        <v>515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516</v>
      </c>
      <c r="AQ31" s="290" t="s">
        <v>517</v>
      </c>
      <c r="AR31" s="291" t="s">
        <v>518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538</v>
      </c>
      <c r="AL32" s="1157"/>
      <c r="AM32" s="1157"/>
      <c r="AN32" s="1158"/>
      <c r="AO32" s="322">
        <v>1091343</v>
      </c>
      <c r="AP32" s="322">
        <v>50798</v>
      </c>
      <c r="AQ32" s="323">
        <v>67805</v>
      </c>
      <c r="AR32" s="324">
        <v>-25.1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539</v>
      </c>
      <c r="AL33" s="1157"/>
      <c r="AM33" s="1157"/>
      <c r="AN33" s="1158"/>
      <c r="AO33" s="322" t="s">
        <v>523</v>
      </c>
      <c r="AP33" s="322" t="s">
        <v>523</v>
      </c>
      <c r="AQ33" s="323" t="s">
        <v>523</v>
      </c>
      <c r="AR33" s="324" t="s">
        <v>523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540</v>
      </c>
      <c r="AL34" s="1157"/>
      <c r="AM34" s="1157"/>
      <c r="AN34" s="1158"/>
      <c r="AO34" s="322" t="s">
        <v>523</v>
      </c>
      <c r="AP34" s="322" t="s">
        <v>523</v>
      </c>
      <c r="AQ34" s="323">
        <v>11</v>
      </c>
      <c r="AR34" s="324" t="s">
        <v>523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541</v>
      </c>
      <c r="AL35" s="1157"/>
      <c r="AM35" s="1157"/>
      <c r="AN35" s="1158"/>
      <c r="AO35" s="322">
        <v>934640</v>
      </c>
      <c r="AP35" s="322">
        <v>43504</v>
      </c>
      <c r="AQ35" s="323">
        <v>18110</v>
      </c>
      <c r="AR35" s="324">
        <v>140.19999999999999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542</v>
      </c>
      <c r="AL36" s="1157"/>
      <c r="AM36" s="1157"/>
      <c r="AN36" s="1158"/>
      <c r="AO36" s="322">
        <v>182314</v>
      </c>
      <c r="AP36" s="322">
        <v>8486</v>
      </c>
      <c r="AQ36" s="323">
        <v>2781</v>
      </c>
      <c r="AR36" s="324">
        <v>205.1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543</v>
      </c>
      <c r="AL37" s="1157"/>
      <c r="AM37" s="1157"/>
      <c r="AN37" s="1158"/>
      <c r="AO37" s="322">
        <v>3</v>
      </c>
      <c r="AP37" s="322">
        <v>0</v>
      </c>
      <c r="AQ37" s="323">
        <v>1073</v>
      </c>
      <c r="AR37" s="324">
        <v>-100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544</v>
      </c>
      <c r="AL38" s="1160"/>
      <c r="AM38" s="1160"/>
      <c r="AN38" s="1161"/>
      <c r="AO38" s="325" t="s">
        <v>523</v>
      </c>
      <c r="AP38" s="325" t="s">
        <v>523</v>
      </c>
      <c r="AQ38" s="326">
        <v>5</v>
      </c>
      <c r="AR38" s="314" t="s">
        <v>523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545</v>
      </c>
      <c r="AL39" s="1160"/>
      <c r="AM39" s="1160"/>
      <c r="AN39" s="1161"/>
      <c r="AO39" s="322">
        <v>-91211</v>
      </c>
      <c r="AP39" s="322">
        <v>-4246</v>
      </c>
      <c r="AQ39" s="323">
        <v>-3858</v>
      </c>
      <c r="AR39" s="324">
        <v>10.1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546</v>
      </c>
      <c r="AL40" s="1157"/>
      <c r="AM40" s="1157"/>
      <c r="AN40" s="1158"/>
      <c r="AO40" s="322">
        <v>-1347359</v>
      </c>
      <c r="AP40" s="322">
        <v>-62715</v>
      </c>
      <c r="AQ40" s="323">
        <v>-59194</v>
      </c>
      <c r="AR40" s="324">
        <v>5.9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769730</v>
      </c>
      <c r="AP41" s="322">
        <v>35828</v>
      </c>
      <c r="AQ41" s="323">
        <v>26732</v>
      </c>
      <c r="AR41" s="324">
        <v>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514</v>
      </c>
      <c r="AN49" s="1151" t="s">
        <v>550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551</v>
      </c>
      <c r="AO50" s="339" t="s">
        <v>552</v>
      </c>
      <c r="AP50" s="340" t="s">
        <v>553</v>
      </c>
      <c r="AQ50" s="341" t="s">
        <v>554</v>
      </c>
      <c r="AR50" s="342" t="s">
        <v>555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3625032</v>
      </c>
      <c r="AN51" s="344">
        <v>156785</v>
      </c>
      <c r="AO51" s="345">
        <v>96.2</v>
      </c>
      <c r="AP51" s="346">
        <v>90961</v>
      </c>
      <c r="AQ51" s="347">
        <v>20.100000000000001</v>
      </c>
      <c r="AR51" s="348">
        <v>76.099999999999994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1109346</v>
      </c>
      <c r="AN52" s="352">
        <v>47980</v>
      </c>
      <c r="AO52" s="353">
        <v>-4.3</v>
      </c>
      <c r="AP52" s="354">
        <v>37720</v>
      </c>
      <c r="AQ52" s="355">
        <v>7.1</v>
      </c>
      <c r="AR52" s="356">
        <v>-11.4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3971398</v>
      </c>
      <c r="AN53" s="344">
        <v>174460</v>
      </c>
      <c r="AO53" s="345">
        <v>11.3</v>
      </c>
      <c r="AP53" s="346">
        <v>106614</v>
      </c>
      <c r="AQ53" s="347">
        <v>17.2</v>
      </c>
      <c r="AR53" s="348">
        <v>-5.9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713503</v>
      </c>
      <c r="AN54" s="352">
        <v>31343</v>
      </c>
      <c r="AO54" s="353">
        <v>-34.700000000000003</v>
      </c>
      <c r="AP54" s="354">
        <v>45545</v>
      </c>
      <c r="AQ54" s="355">
        <v>20.7</v>
      </c>
      <c r="AR54" s="356">
        <v>-55.4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5239805</v>
      </c>
      <c r="AN55" s="344">
        <v>234643</v>
      </c>
      <c r="AO55" s="345">
        <v>34.5</v>
      </c>
      <c r="AP55" s="346">
        <v>85459</v>
      </c>
      <c r="AQ55" s="347">
        <v>-19.8</v>
      </c>
      <c r="AR55" s="348">
        <v>54.3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2641143</v>
      </c>
      <c r="AN56" s="352">
        <v>118272</v>
      </c>
      <c r="AO56" s="353">
        <v>277.3</v>
      </c>
      <c r="AP56" s="354">
        <v>44378</v>
      </c>
      <c r="AQ56" s="355">
        <v>-2.6</v>
      </c>
      <c r="AR56" s="356">
        <v>279.89999999999998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1984768</v>
      </c>
      <c r="AN57" s="344">
        <v>90849</v>
      </c>
      <c r="AO57" s="345">
        <v>-61.3</v>
      </c>
      <c r="AP57" s="346">
        <v>83280</v>
      </c>
      <c r="AQ57" s="347">
        <v>-2.5</v>
      </c>
      <c r="AR57" s="348">
        <v>-58.8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880667</v>
      </c>
      <c r="AN58" s="352">
        <v>40311</v>
      </c>
      <c r="AO58" s="353">
        <v>-65.900000000000006</v>
      </c>
      <c r="AP58" s="354">
        <v>43123</v>
      </c>
      <c r="AQ58" s="355">
        <v>-2.8</v>
      </c>
      <c r="AR58" s="356">
        <v>-63.1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1552726</v>
      </c>
      <c r="AN59" s="344">
        <v>72274</v>
      </c>
      <c r="AO59" s="345">
        <v>-20.399999999999999</v>
      </c>
      <c r="AP59" s="346">
        <v>88968</v>
      </c>
      <c r="AQ59" s="347">
        <v>6.8</v>
      </c>
      <c r="AR59" s="348">
        <v>-27.2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992362</v>
      </c>
      <c r="AN60" s="352">
        <v>46191</v>
      </c>
      <c r="AO60" s="353">
        <v>14.6</v>
      </c>
      <c r="AP60" s="354">
        <v>45482</v>
      </c>
      <c r="AQ60" s="355">
        <v>5.5</v>
      </c>
      <c r="AR60" s="356">
        <v>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3274746</v>
      </c>
      <c r="AN61" s="359">
        <v>145802</v>
      </c>
      <c r="AO61" s="360">
        <v>12.1</v>
      </c>
      <c r="AP61" s="361">
        <v>91056</v>
      </c>
      <c r="AQ61" s="362">
        <v>4.4000000000000004</v>
      </c>
      <c r="AR61" s="348">
        <v>7.7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1267404</v>
      </c>
      <c r="AN62" s="352">
        <v>56819</v>
      </c>
      <c r="AO62" s="353">
        <v>37.4</v>
      </c>
      <c r="AP62" s="354">
        <v>43250</v>
      </c>
      <c r="AQ62" s="355">
        <v>5.6</v>
      </c>
      <c r="AR62" s="356">
        <v>31.8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8T2enOBYzVmvSTveMpmRR8b/6fUX8UiqXwds0LPSxOD6DYuwOkXt8kpiatmRopYE7gzQMjP4m7Jcp13kLMasA==" saltValue="Jhnki7ELSpbkwf0w42LJ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FzYOuCaFLSk0Q/ozaWefKB7unJfA/r5mF1+/y2Fp12rVe6DaGQNMhEbChm3NXJGnJNmR8qzT8NfH1s4Fc5Zmg==" saltValue="tNL8E++Q9bi89ewUEg2H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5hEZ1Qvv2F1vXTb5fAkZXmaxjCbq0tVzV+vER+1SM9ayLBZc2Hst3CjyOaIOonFKPiQ03AwIKigj/SIFzmLiw==" saltValue="1d/x9Pr+mVJjfkOwHYyC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4" t="s">
        <v>3</v>
      </c>
      <c r="D47" s="1174"/>
      <c r="E47" s="1175"/>
      <c r="F47" s="11">
        <v>10.029999999999999</v>
      </c>
      <c r="G47" s="12">
        <v>7.97</v>
      </c>
      <c r="H47" s="12">
        <v>13.69</v>
      </c>
      <c r="I47" s="12">
        <v>18.98</v>
      </c>
      <c r="J47" s="13">
        <v>20.100000000000001</v>
      </c>
    </row>
    <row r="48" spans="2:10" ht="57.75" customHeight="1" x14ac:dyDescent="0.15">
      <c r="B48" s="14"/>
      <c r="C48" s="1176" t="s">
        <v>4</v>
      </c>
      <c r="D48" s="1176"/>
      <c r="E48" s="1177"/>
      <c r="F48" s="15">
        <v>7.41</v>
      </c>
      <c r="G48" s="16">
        <v>11.91</v>
      </c>
      <c r="H48" s="16">
        <v>12.05</v>
      </c>
      <c r="I48" s="16">
        <v>10.15</v>
      </c>
      <c r="J48" s="17">
        <v>10.58</v>
      </c>
    </row>
    <row r="49" spans="2:10" ht="57.75" customHeight="1" thickBot="1" x14ac:dyDescent="0.2">
      <c r="B49" s="18"/>
      <c r="C49" s="1178" t="s">
        <v>5</v>
      </c>
      <c r="D49" s="1178"/>
      <c r="E49" s="1179"/>
      <c r="F49" s="19" t="s">
        <v>571</v>
      </c>
      <c r="G49" s="20">
        <v>1.76</v>
      </c>
      <c r="H49" s="20">
        <v>6.05</v>
      </c>
      <c r="I49" s="20">
        <v>3.21</v>
      </c>
      <c r="J49" s="21">
        <v>1.43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etGDd5RMJzaLXyx7mCFaubFO8QOdw1KTgoPo18OhXimQ/K52+bB2e9XWGY6yUUiAQhe2oS6uiX9v+1zRbLYZg==" saltValue="0MyLtaXc7ush7rAh/cU4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2019-03-11T01:37:10Z</cp:lastPrinted>
  <dcterms:created xsi:type="dcterms:W3CDTF">2019-02-14T02:52:39Z</dcterms:created>
  <dcterms:modified xsi:type="dcterms:W3CDTF">2021-03-18T00:35:30Z</dcterms:modified>
  <cp:category/>
</cp:coreProperties>
</file>