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59\財政状況資料ファイル\"/>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AM35" i="10"/>
  <c r="C34" i="10"/>
  <c r="C35" i="10" s="1"/>
  <c r="C36"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<sst xmlns="http://schemas.openxmlformats.org/spreadsheetml/2006/main" count="1115" uniqueCount="625">
  <si>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</si>
  <si>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</si>
  <si>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</si>
  <si>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</si>
  <si>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</si>
  <si>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</si>
  <si>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</si>
  <si>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</si>
  <si>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</si>
  <si>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</si>
  <si>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</si>
  <si>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</si>
  <si>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</si>
  <si>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</si>
  <si>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</si>
  <si>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</si>
  <si>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</si>
  <si>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</si>
  <si>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</si>
  <si>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</si>
  <si>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</si>
  <si>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</si>
  <si>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</si>
  <si>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</si>
  <si>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</si>
  <si>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</si>
  <si>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</si>
  <si>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</si>
  <si>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</si>
  <si>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</si>
  <si>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</si>
  <si>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</si>
  <si>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</si>
  <si>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</si>
  <si>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</si>
  <si>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</si>
  <si>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</si>
  <si>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</si>
  <si>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</si>
  <si>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</si>
  <si>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</si>
  <si>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</si>
  <si>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</si>
  <si>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</si>
  <si>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</si>
  <si>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</si>
  <si>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</si>
  <si>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</si>
  <si>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</si>
  <si>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</si>
  <si>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</si>
  <si>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</si>
  <si>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</si>
  <si>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</si>
  <si>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</si>
  <si>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</si>
  <si>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</si>
  <si>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</si>
  <si>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</si>
  <si>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</si>
  <si>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</si>
  <si>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</si>
  <si>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</si>
  <si>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</si>
  <si>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</si>
  <si>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</si>
  <si>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</si>
  <si>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</si>
  <si>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</si>
  <si>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</si>
  <si>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</si>
  <si>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</si>
  <si>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</si>
  <si>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</si>
  <si>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</si>
  <si>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</si>
  <si>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</si>
  <si>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</si>
  <si>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</si>
  <si>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</si>
  <si>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</si>
  <si>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</si>
  <si>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</si>
  <si>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</si>
  <si>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</si>
  <si>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</si>
  <si>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</si>
  <si>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</si>
  <si>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</si>
  <si>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</si>
  <si>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</si>
  <si>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</si>
  <si>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</si>
  <si>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</si>
  <si>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</si>
  <si>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</si>
  <si>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</si>
  <si>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</si>
  <si>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飯山市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</si>
  <si>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</si>
  <si>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</si>
  <si>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</si>
  <si>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</si>
  <si>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</si>
  <si>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</si>
  <si>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</si>
  <si>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</si>
  <si>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</si>
  <si>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</si>
  <si>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</si>
  <si>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</si>
  <si>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</si>
  <si>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</si>
  <si>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</si>
  <si>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</si>
  <si>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</si>
  <si>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</si>
  <si>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</si>
  <si>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</si>
  <si>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</si>
  <si>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</si>
  <si>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</si>
  <si>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</si>
  <si>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</si>
  <si>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</si>
  <si>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</si>
  <si>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</si>
  <si>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</si>
  <si>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</si>
  <si>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</si>
  <si>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</si>
  <si>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</si>
  <si>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</si>
  <si>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</si>
  <si>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</si>
  <si>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</si>
  <si>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</si>
  <si>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</si>
  <si>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</si>
  <si>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</si>
  <si>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</si>
  <si>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</si>
  <si>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</si>
  <si>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</si>
  <si>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</si>
  <si>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</si>
  <si>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</si>
  <si>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</si>
  <si>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</si>
  <si>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</si>
  <si>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</si>
  <si>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</si>
  <si>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</si>
  <si>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</si>
  <si>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</si>
  <si>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</si>
  <si>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</si>
  <si>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</si>
  <si>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</si>
  <si>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</si>
  <si>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</si>
  <si>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</si>
  <si>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</si>
  <si>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</si>
  <si>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</si>
  <si>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</si>
  <si>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</si>
  <si>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</si>
  <si>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</si>
  <si>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</si>
  <si>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</si>
  <si>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</si>
  <si>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</si>
  <si>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</si>
  <si>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</si>
  <si>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</si>
  <si>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</si>
  <si>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</si>
  <si>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</si>
  <si>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</si>
  <si>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</si>
  <si>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</si>
  <si>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</si>
  <si>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</si>
  <si>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</si>
  <si>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</si>
  <si>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</si>
  <si>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</si>
  <si>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</si>
  <si>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</si>
  <si>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</si>
  <si>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</si>
  <si>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</si>
  <si>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</si>
  <si>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</si>
  <si>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</si>
  <si>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</si>
  <si>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</si>
  <si>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</si>
  <si>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</si>
  <si>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</si>
  <si>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</si>
  <si>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</si>
  <si>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</si>
  <si>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</si>
  <si>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</si>
  <si>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</si>
  <si>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</si>
  <si>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</si>
  <si>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</si>
  <si>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</si>
  <si>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</si>
  <si>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</si>
  <si>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</si>
  <si>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</si>
  <si>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</si>
  <si>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</si>
  <si>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</si>
  <si>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長野県飯山市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</si>
  <si>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</si>
  <si>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</si>
  <si>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</si>
  <si>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</si>
  <si>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</si>
  <si>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</si>
  <si>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</si>
  <si>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</si>
  <si>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</si>
  <si>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</si>
  <si>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</si>
  <si>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</si>
  <si>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</si>
  <si>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</si>
  <si>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</si>
  <si>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</si>
  <si>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</si>
  <si>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</si>
  <si>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</si>
  <si>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</si>
  <si>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</si>
  <si>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</si>
  <si>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</si>
  <si>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</si>
  <si>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</si>
  <si>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</si>
  <si>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</si>
  <si>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</si>
  <si>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</si>
  <si>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</si>
  <si>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</si>
  <si>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</si>
  <si>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</si>
  <si>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</si>
  <si>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</si>
  <si>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</si>
  <si>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</si>
  <si>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</si>
  <si>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</si>
  <si>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</si>
  <si>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</si>
  <si>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</si>
  <si>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</si>
  <si>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</si>
  <si>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</si>
  <si>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</si>
  <si>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</si>
  <si>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</si>
  <si>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</si>
  <si>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</si>
  <si>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</si>
  <si>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</si>
  <si>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</si>
  <si>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</si>
  <si>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</si>
  <si>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</si>
  <si>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</si>
  <si>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</si>
  <si>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</si>
  <si>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</si>
  <si>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</si>
  <si>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</si>
  <si>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</si>
  <si>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</si>
  <si>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</si>
  <si>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</si>
  <si>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</si>
  <si>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</si>
  <si>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</si>
  <si>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</si>
  <si>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</si>
  <si>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</si>
  <si>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</si>
  <si>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</si>
  <si>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</si>
  <si>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</si>
  <si>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</si>
  <si>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</si>
  <si>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</si>
  <si>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</si>
  <si>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</si>
  <si>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</si>
  <si>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</si>
  <si>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</si>
  <si>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</si>
  <si>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</si>
  <si>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</si>
  <si>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</si>
  <si>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</si>
  <si>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</si>
  <si>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</si>
  <si>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</si>
  <si>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</si>
  <si>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</si>
  <si>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</si>
  <si>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</si>
  <si>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</si>
  <si>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</si>
  <si>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</si>
  <si>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</si>
  <si>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</si>
  <si>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</si>
  <si>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</si>
  <si>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</si>
  <si>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</si>
  <si>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</si>
  <si>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</si>
  <si>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</si>
  <si>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</si>
  <si>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</si>
  <si>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</si>
  <si>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</si>
  <si>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</si>
  <si>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</si>
  <si>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</si>
  <si>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</si>
  <si>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</si>
  <si>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</si>
  <si>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</si>
  <si>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</si>
  <si>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</si>
  <si>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</si>
  <si>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</si>
  <si>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</si>
  <si>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</si>
  <si>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</si>
  <si>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</si>
  <si>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</si>
  <si>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</si>
  <si>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</si>
  <si>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</si>
  <si>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</si>
  <si>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</si>
  <si>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</si>
  <si>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</si>
  <si>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</si>
  <si>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</si>
  <si>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</si>
  <si>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</si>
  <si>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</si>
  <si>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</si>
  <si>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</si>
  <si>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</si>
  <si>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</si>
  <si>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</si>
  <si>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</si>
  <si>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</si>
  <si>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</si>
  <si>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長野県飯山市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</si>
  <si>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</si>
  <si>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</si>
  <si>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</si>
  <si>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</si>
  <si>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</si>
  <si>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</si>
  <si>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</si>
  <si>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</si>
  <si>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</si>
  <si>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</si>
  <si>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</si>
  <si>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</si>
  <si>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</si>
  <si>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</si>
  <si>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</si>
  <si>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</si>
  <si>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</si>
  <si>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</si>
  <si>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</si>
  <si>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</si>
  <si>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飯山市福祉企業センター特別会計</t>
    <phoneticPr fontId="5"/>
  </si>
  <si>
    <t>飯山市ケーブルテレビ事業特別会計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</si>
  <si>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</si>
  <si>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</si>
  <si>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</si>
  <si>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</si>
  <si>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</si>
  <si>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</si>
  <si>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</si>
  <si>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</si>
  <si>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</si>
  <si>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</si>
  <si>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</si>
  <si>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</si>
  <si>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</si>
  <si>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</si>
  <si>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飯山市国民健康保険特別会計</t>
    <phoneticPr fontId="5"/>
  </si>
  <si>
    <t>飯山市介護保険特別会計</t>
    <phoneticPr fontId="5"/>
  </si>
  <si>
    <t>飯山市後期高齢者医療特別会計</t>
    <phoneticPr fontId="5"/>
  </si>
  <si>
    <t>飯山市駐車場事業特別会計</t>
    <phoneticPr fontId="5"/>
  </si>
  <si>
    <t>飯山市水道事業会計</t>
    <phoneticPr fontId="5"/>
  </si>
  <si>
    <t>法適用企業</t>
    <phoneticPr fontId="5"/>
  </si>
  <si>
    <t>飯山市簡易水道特別会計</t>
    <phoneticPr fontId="5"/>
  </si>
  <si>
    <t>法非適用企業</t>
    <phoneticPr fontId="5"/>
  </si>
  <si>
    <t>飯山市公共下水道事業特別会計</t>
    <phoneticPr fontId="5"/>
  </si>
  <si>
    <t>法非適用企業</t>
    <phoneticPr fontId="5"/>
  </si>
  <si>
    <t>飯山市特定環境保全公共下水道事業特別会計</t>
    <phoneticPr fontId="5"/>
  </si>
  <si>
    <t>飯山市農業集落排水事業特別会計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</si>
  <si>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</si>
  <si>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</si>
  <si>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</si>
  <si>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</si>
  <si>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</si>
  <si>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</si>
  <si>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</si>
  <si>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</si>
  <si>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</si>
  <si>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</si>
  <si>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</si>
  <si>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</si>
  <si>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</si>
  <si>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</si>
  <si>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</si>
  <si>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</si>
  <si>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</si>
  <si>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</si>
  <si>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</si>
  <si>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</si>
  <si>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</si>
  <si>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</si>
  <si>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</si>
  <si>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</si>
  <si>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</si>
  <si>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</si>
  <si>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</si>
  <si>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</si>
  <si>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</si>
  <si>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</si>
  <si>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</si>
  <si>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</si>
  <si>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</si>
  <si>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</si>
  <si>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</si>
  <si>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</si>
  <si>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</si>
  <si>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</si>
  <si>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</si>
  <si>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</si>
  <si>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</si>
  <si>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</si>
  <si>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</si>
  <si>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</si>
  <si>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</si>
  <si>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</si>
  <si>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</si>
  <si>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</si>
  <si>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</si>
  <si>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</si>
  <si>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</si>
  <si>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</si>
  <si>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</si>
  <si>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</si>
  <si>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</si>
  <si>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</si>
  <si>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</si>
  <si>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</si>
  <si>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</si>
  <si>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飯山市公共下水道事業特別会計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</si>
  <si>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</si>
  <si>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</si>
  <si>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</si>
  <si>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飯山市農業集落排水事業特別会計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</si>
  <si>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</si>
  <si>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飯山市特定環境保全公共下水道事業特別会計</t>
    <phoneticPr fontId="5"/>
  </si>
  <si>
    <t>(Ｆ)</t>
    <phoneticPr fontId="5"/>
  </si>
  <si>
    <t>飯山市水道事業会計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</si>
  <si>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</si>
  <si>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</si>
  <si>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</si>
  <si>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</si>
  <si>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</si>
  <si>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</si>
  <si>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</si>
  <si>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</si>
  <si>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</si>
  <si>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</si>
  <si>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</si>
  <si>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</si>
  <si>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</si>
  <si>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</si>
  <si>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</si>
  <si>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</si>
  <si>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</si>
  <si>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</si>
  <si>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</si>
  <si>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</si>
  <si>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</si>
  <si>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</si>
  <si>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</si>
  <si>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</si>
  <si>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</si>
  <si>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</si>
  <si>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</si>
  <si>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</si>
  <si>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</si>
  <si>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</si>
  <si>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</si>
  <si>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</si>
  <si>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</si>
  <si>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</si>
  <si>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</si>
  <si>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</si>
  <si>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</si>
  <si>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</si>
  <si>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</si>
  <si>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</si>
  <si>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</si>
  <si>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</si>
  <si>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</si>
  <si>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</si>
  <si>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</si>
  <si>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</si>
  <si>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</si>
  <si>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</si>
  <si>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</si>
  <si>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</si>
  <si>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</si>
  <si>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</si>
  <si>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</si>
  <si>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</si>
  <si>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</si>
  <si>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</si>
  <si>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</si>
  <si>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</si>
  <si>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</si>
  <si>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</si>
  <si>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</si>
  <si>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</si>
  <si>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</si>
  <si>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</si>
  <si>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</si>
  <si>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</si>
  <si>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</si>
  <si>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</si>
  <si>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</si>
  <si>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</si>
  <si>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</si>
  <si>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</si>
  <si>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</si>
  <si>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</si>
  <si>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</si>
  <si>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</si>
  <si>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</si>
  <si>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</si>
  <si>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</si>
  <si>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</si>
  <si>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</si>
  <si>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</si>
  <si>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</si>
  <si>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</si>
  <si>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0.97</t>
  </si>
  <si>
    <t>飯山市水道事業会計</t>
  </si>
  <si>
    <t>一般会計</t>
  </si>
  <si>
    <t>飯山市介護保険特別会計</t>
  </si>
  <si>
    <t>飯山市特定環境保全公共下水道事業特別会計</t>
  </si>
  <si>
    <t>飯山市公共下水道事業特別会計</t>
  </si>
  <si>
    <t>飯山市農業集落排水事業特別会計</t>
  </si>
  <si>
    <t>飯山市ケーブルテレビ事業特別会計</t>
  </si>
  <si>
    <t>飯山市福祉企業センター特別会計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</si>
  <si>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</si>
  <si>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</si>
  <si>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</si>
  <si>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</si>
  <si>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</si>
  <si>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</si>
  <si>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</si>
  <si>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</si>
  <si>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</si>
  <si>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岳北広域行政組合一般会計</t>
    <rPh sb="0" eb="2">
      <t>ガクホク</t>
    </rPh>
    <rPh sb="2" eb="4">
      <t>コウイキ</t>
    </rPh>
    <rPh sb="4" eb="6">
      <t>ギョウセイ</t>
    </rPh>
    <rPh sb="6" eb="8">
      <t>クミアイ</t>
    </rPh>
    <rPh sb="8" eb="10">
      <t>イッパン</t>
    </rPh>
    <rPh sb="10" eb="12">
      <t>カイケイ</t>
    </rPh>
    <phoneticPr fontId="2"/>
  </si>
  <si>
    <t>北信広域連合一般会計</t>
    <rPh sb="0" eb="2">
      <t>ホクシン</t>
    </rPh>
    <rPh sb="2" eb="4">
      <t>コウイキ</t>
    </rPh>
    <rPh sb="4" eb="6">
      <t>レンゴウ</t>
    </rPh>
    <rPh sb="6" eb="8">
      <t>イッパン</t>
    </rPh>
    <rPh sb="8" eb="10">
      <t>カイケイ</t>
    </rPh>
    <phoneticPr fontId="2"/>
  </si>
  <si>
    <t>北信広域連合養護老人ホーム高社寮事業特別会計</t>
    <rPh sb="0" eb="2">
      <t>ホクシン</t>
    </rPh>
    <rPh sb="2" eb="4">
      <t>コウイキ</t>
    </rPh>
    <rPh sb="4" eb="6">
      <t>レンゴウ</t>
    </rPh>
    <rPh sb="6" eb="8">
      <t>ヨウゴ</t>
    </rPh>
    <rPh sb="8" eb="10">
      <t>ロウジン</t>
    </rPh>
    <rPh sb="13" eb="15">
      <t>タカヤシロ</t>
    </rPh>
    <rPh sb="15" eb="16">
      <t>リョウ</t>
    </rPh>
    <rPh sb="16" eb="18">
      <t>ジギョウ</t>
    </rPh>
    <rPh sb="18" eb="20">
      <t>トクベツ</t>
    </rPh>
    <rPh sb="20" eb="22">
      <t>カイケイ</t>
    </rPh>
    <phoneticPr fontId="2"/>
  </si>
  <si>
    <t>北信広域連合養護老人ホーム千曲荘事業特別会計</t>
    <rPh sb="0" eb="2">
      <t>ホクシン</t>
    </rPh>
    <rPh sb="2" eb="4">
      <t>コウイキ</t>
    </rPh>
    <rPh sb="4" eb="6">
      <t>レンゴウ</t>
    </rPh>
    <rPh sb="6" eb="8">
      <t>ヨウゴ</t>
    </rPh>
    <rPh sb="8" eb="10">
      <t>ロウジン</t>
    </rPh>
    <rPh sb="13" eb="15">
      <t>チクマ</t>
    </rPh>
    <rPh sb="15" eb="16">
      <t>ソウ</t>
    </rPh>
    <rPh sb="16" eb="18">
      <t>ジギョウ</t>
    </rPh>
    <rPh sb="18" eb="20">
      <t>トクベツ</t>
    </rPh>
    <rPh sb="20" eb="22">
      <t>カイケイ</t>
    </rPh>
    <phoneticPr fontId="2"/>
  </si>
  <si>
    <t>北信広域連合特別養護老人ホーム望岳荘事業特別会計</t>
    <rPh sb="0" eb="2">
      <t>ホクシン</t>
    </rPh>
    <rPh sb="2" eb="4">
      <t>コウイキ</t>
    </rPh>
    <rPh sb="4" eb="6">
      <t>レンゴウ</t>
    </rPh>
    <rPh sb="6" eb="8">
      <t>トクベツ</t>
    </rPh>
    <rPh sb="8" eb="10">
      <t>ヨウゴ</t>
    </rPh>
    <rPh sb="10" eb="12">
      <t>ロウジン</t>
    </rPh>
    <rPh sb="15" eb="16">
      <t>ボウ</t>
    </rPh>
    <rPh sb="16" eb="17">
      <t>ガク</t>
    </rPh>
    <rPh sb="17" eb="18">
      <t>ソウ</t>
    </rPh>
    <rPh sb="18" eb="20">
      <t>ジギョウ</t>
    </rPh>
    <rPh sb="20" eb="22">
      <t>トクベツ</t>
    </rPh>
    <rPh sb="22" eb="24">
      <t>カイケイ</t>
    </rPh>
    <phoneticPr fontId="2"/>
  </si>
  <si>
    <t>北信広域連合特別養護老人ホーム高社寮事業特別会計</t>
    <rPh sb="0" eb="2">
      <t>ホクシン</t>
    </rPh>
    <rPh sb="2" eb="4">
      <t>コウイキ</t>
    </rPh>
    <rPh sb="4" eb="6">
      <t>レンゴウ</t>
    </rPh>
    <rPh sb="6" eb="8">
      <t>トクベツ</t>
    </rPh>
    <rPh sb="8" eb="10">
      <t>ヨウゴ</t>
    </rPh>
    <rPh sb="10" eb="12">
      <t>ロウジン</t>
    </rPh>
    <rPh sb="15" eb="17">
      <t>タカヤシロ</t>
    </rPh>
    <rPh sb="17" eb="18">
      <t>リョウ</t>
    </rPh>
    <rPh sb="18" eb="20">
      <t>ジギョウ</t>
    </rPh>
    <rPh sb="20" eb="22">
      <t>トクベツ</t>
    </rPh>
    <rPh sb="22" eb="24">
      <t>カイケイ</t>
    </rPh>
    <phoneticPr fontId="2"/>
  </si>
  <si>
    <t>北信広域連合特別養護老人ホーム千曲荘事業特別会計</t>
    <rPh sb="0" eb="2">
      <t>ホクシン</t>
    </rPh>
    <rPh sb="2" eb="4">
      <t>コウイキ</t>
    </rPh>
    <rPh sb="4" eb="6">
      <t>レンゴウ</t>
    </rPh>
    <rPh sb="6" eb="8">
      <t>トクベツ</t>
    </rPh>
    <rPh sb="8" eb="10">
      <t>ヨウゴ</t>
    </rPh>
    <rPh sb="10" eb="12">
      <t>ロウジン</t>
    </rPh>
    <rPh sb="15" eb="17">
      <t>チクマ</t>
    </rPh>
    <rPh sb="17" eb="18">
      <t>ソウ</t>
    </rPh>
    <rPh sb="18" eb="20">
      <t>ジギョウ</t>
    </rPh>
    <rPh sb="20" eb="22">
      <t>トクベツ</t>
    </rPh>
    <rPh sb="22" eb="24">
      <t>カイケイ</t>
    </rPh>
    <phoneticPr fontId="2"/>
  </si>
  <si>
    <t>北信広域連合特別養護老人ホームいで湯の里事業特別会計</t>
    <rPh sb="0" eb="2">
      <t>ホクシン</t>
    </rPh>
    <rPh sb="2" eb="4">
      <t>コウイキ</t>
    </rPh>
    <rPh sb="4" eb="6">
      <t>レンゴウ</t>
    </rPh>
    <rPh sb="6" eb="8">
      <t>トクベツ</t>
    </rPh>
    <rPh sb="8" eb="10">
      <t>ヨウゴ</t>
    </rPh>
    <rPh sb="10" eb="12">
      <t>ロウジン</t>
    </rPh>
    <rPh sb="17" eb="18">
      <t>ユ</t>
    </rPh>
    <rPh sb="19" eb="20">
      <t>サト</t>
    </rPh>
    <rPh sb="20" eb="22">
      <t>ジギョウ</t>
    </rPh>
    <rPh sb="22" eb="24">
      <t>トクベツ</t>
    </rPh>
    <rPh sb="24" eb="26">
      <t>カイケイ</t>
    </rPh>
    <phoneticPr fontId="2"/>
  </si>
  <si>
    <t>北信広域連合特別養護老人ホーム菜の花苑事業特別会計</t>
    <rPh sb="0" eb="2">
      <t>ホクシン</t>
    </rPh>
    <rPh sb="2" eb="4">
      <t>コウイキ</t>
    </rPh>
    <rPh sb="4" eb="6">
      <t>レンゴウ</t>
    </rPh>
    <rPh sb="6" eb="8">
      <t>トクベツ</t>
    </rPh>
    <rPh sb="8" eb="10">
      <t>ヨウゴ</t>
    </rPh>
    <rPh sb="10" eb="12">
      <t>ロウジン</t>
    </rPh>
    <rPh sb="15" eb="16">
      <t>ナ</t>
    </rPh>
    <rPh sb="17" eb="18">
      <t>ハナ</t>
    </rPh>
    <rPh sb="18" eb="19">
      <t>エン</t>
    </rPh>
    <rPh sb="19" eb="21">
      <t>ジギョウ</t>
    </rPh>
    <rPh sb="21" eb="23">
      <t>トクベツ</t>
    </rPh>
    <rPh sb="23" eb="25">
      <t>カイケイ</t>
    </rPh>
    <phoneticPr fontId="2"/>
  </si>
  <si>
    <t>北信広域連合特別養護老人ホームふるさと苑事業特別会計</t>
    <rPh sb="0" eb="2">
      <t>ホクシン</t>
    </rPh>
    <rPh sb="2" eb="4">
      <t>コウイキ</t>
    </rPh>
    <rPh sb="4" eb="6">
      <t>レンゴウ</t>
    </rPh>
    <rPh sb="6" eb="8">
      <t>トクベツ</t>
    </rPh>
    <rPh sb="8" eb="10">
      <t>ヨウゴ</t>
    </rPh>
    <rPh sb="10" eb="12">
      <t>ロウジン</t>
    </rPh>
    <rPh sb="19" eb="20">
      <t>エン</t>
    </rPh>
    <rPh sb="20" eb="22">
      <t>ジギョウ</t>
    </rPh>
    <rPh sb="22" eb="24">
      <t>トクベツ</t>
    </rPh>
    <rPh sb="24" eb="26">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</si>
  <si>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4" eb="16">
      <t>イッパン</t>
    </rPh>
    <rPh sb="16" eb="18">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</si>
  <si>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</si>
  <si>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長野県民交通災害共済組合一般会計</t>
    <rPh sb="12" eb="14">
      <t>イッパン</t>
    </rPh>
    <rPh sb="14" eb="16">
      <t>カイケイ</t>
    </rPh>
    <phoneticPr fontId="2"/>
  </si>
  <si>
    <t>長野県市町村自治振興組合一般会計</t>
    <rPh sb="12" eb="14">
      <t>イッパン</t>
    </rPh>
    <rPh sb="14" eb="16">
      <t>カイケイ</t>
    </rPh>
    <phoneticPr fontId="2"/>
  </si>
  <si>
    <t>長野県地方税滞納整理機構一般会計</t>
    <rPh sb="12" eb="14">
      <t>イッパン</t>
    </rPh>
    <rPh sb="14" eb="16">
      <t>カイケイ</t>
    </rPh>
    <phoneticPr fontId="2"/>
  </si>
  <si>
    <t>テレビ飯山</t>
    <rPh sb="3" eb="5">
      <t>イイヤマ</t>
    </rPh>
    <phoneticPr fontId="2"/>
  </si>
  <si>
    <t>飯山市土地開発公社</t>
    <rPh sb="0" eb="3">
      <t>イイヤマシ</t>
    </rPh>
    <rPh sb="3" eb="5">
      <t>トチ</t>
    </rPh>
    <rPh sb="5" eb="7">
      <t>カイハツ</t>
    </rPh>
    <rPh sb="7" eb="9">
      <t>コウシャ</t>
    </rPh>
    <phoneticPr fontId="2"/>
  </si>
  <si>
    <t>-</t>
    <phoneticPr fontId="2"/>
  </si>
  <si>
    <t>愛する飯山ふるさと基金</t>
    <rPh sb="0" eb="1">
      <t>アイ</t>
    </rPh>
    <rPh sb="3" eb="5">
      <t>イイヤマ</t>
    </rPh>
    <rPh sb="9" eb="11">
      <t>キキン</t>
    </rPh>
    <phoneticPr fontId="2"/>
  </si>
  <si>
    <t>飯山市情報化推進基金</t>
    <rPh sb="0" eb="3">
      <t>イイヤマシ</t>
    </rPh>
    <rPh sb="3" eb="6">
      <t>ジョウホウカ</t>
    </rPh>
    <rPh sb="6" eb="8">
      <t>スイシン</t>
    </rPh>
    <rPh sb="8" eb="10">
      <t>キキン</t>
    </rPh>
    <phoneticPr fontId="2"/>
  </si>
  <si>
    <t>飯山市退職手当基金</t>
    <rPh sb="0" eb="3">
      <t>イイヤマシ</t>
    </rPh>
    <rPh sb="3" eb="5">
      <t>タイショク</t>
    </rPh>
    <rPh sb="5" eb="7">
      <t>テアテ</t>
    </rPh>
    <rPh sb="7" eb="9">
      <t>キキン</t>
    </rPh>
    <phoneticPr fontId="2"/>
  </si>
  <si>
    <t>飯山市環境施設整備基金</t>
    <rPh sb="0" eb="3">
      <t>イイヤマシ</t>
    </rPh>
    <rPh sb="3" eb="5">
      <t>カンキョウ</t>
    </rPh>
    <rPh sb="5" eb="7">
      <t>シセツ</t>
    </rPh>
    <rPh sb="7" eb="9">
      <t>セイビ</t>
    </rPh>
    <rPh sb="9" eb="11">
      <t>キキン</t>
    </rPh>
    <phoneticPr fontId="2"/>
  </si>
  <si>
    <t>飯山市産業振興基金</t>
    <rPh sb="0" eb="3">
      <t>イイヤマシ</t>
    </rPh>
    <rPh sb="3" eb="5">
      <t>サンギョウ</t>
    </rPh>
    <rPh sb="5" eb="7">
      <t>シンコウ</t>
    </rPh>
    <rPh sb="7" eb="9">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</si>
  <si>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</si>
  <si>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</si>
  <si>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</si>
  <si>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</si>
  <si>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</si>
  <si>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</si>
  <si>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</si>
  <si>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</si>
  <si>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</si>
  <si>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</si>
  <si>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</si>
  <si>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</si>
  <si>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</si>
  <si>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</si>
  <si>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償還が進んだ結果、将来負担比率が低下してきている。一方で有形固定資産減価償却率は類似団体よりも高い状況となっている。主な要因としては、インフラ資産の建物（ポンプ場等）の減価償却率が高いことなどが挙げられる。今後、個別計画を策定する中で、老朽化対策として改修・更新に向けて取り組んでいく。</t>
    <rPh sb="0" eb="3">
      <t>チホウサイ</t>
    </rPh>
    <rPh sb="4" eb="6">
      <t>ショウカン</t>
    </rPh>
    <rPh sb="7" eb="8">
      <t>スス</t>
    </rPh>
    <rPh sb="10" eb="12">
      <t>ケッカ</t>
    </rPh>
    <rPh sb="13" eb="15">
      <t>ショウライ</t>
    </rPh>
    <rPh sb="15" eb="17">
      <t>フタン</t>
    </rPh>
    <rPh sb="17" eb="19">
      <t>ヒリツ</t>
    </rPh>
    <rPh sb="20" eb="22">
      <t>テイカ</t>
    </rPh>
    <rPh sb="29" eb="31">
      <t>イッポウ</t>
    </rPh>
    <rPh sb="32" eb="34">
      <t>ユウケイ</t>
    </rPh>
    <rPh sb="34" eb="36">
      <t>コテイ</t>
    </rPh>
    <rPh sb="36" eb="38">
      <t>シサン</t>
    </rPh>
    <rPh sb="38" eb="40">
      <t>ゲンカ</t>
    </rPh>
    <rPh sb="40" eb="42">
      <t>ショウキャク</t>
    </rPh>
    <rPh sb="42" eb="43">
      <t>リツ</t>
    </rPh>
    <rPh sb="44" eb="46">
      <t>ルイジ</t>
    </rPh>
    <rPh sb="46" eb="48">
      <t>ダンタイ</t>
    </rPh>
    <rPh sb="51" eb="52">
      <t>タカ</t>
    </rPh>
    <rPh sb="53" eb="55">
      <t>ジョウキョウ</t>
    </rPh>
    <rPh sb="62" eb="63">
      <t>オモ</t>
    </rPh>
    <rPh sb="64" eb="66">
      <t>ヨウイン</t>
    </rPh>
    <rPh sb="75" eb="77">
      <t>シサン</t>
    </rPh>
    <rPh sb="78" eb="80">
      <t>タテモノ</t>
    </rPh>
    <rPh sb="84" eb="85">
      <t>ジョウ</t>
    </rPh>
    <rPh sb="85" eb="86">
      <t>トウ</t>
    </rPh>
    <rPh sb="88" eb="90">
      <t>ゲンカ</t>
    </rPh>
    <rPh sb="90" eb="92">
      <t>ショウキャク</t>
    </rPh>
    <rPh sb="92" eb="93">
      <t>リツ</t>
    </rPh>
    <rPh sb="94" eb="95">
      <t>タカ</t>
    </rPh>
    <rPh sb="101" eb="102">
      <t>ア</t>
    </rPh>
    <rPh sb="107" eb="109">
      <t>コンゴ</t>
    </rPh>
    <rPh sb="110" eb="112">
      <t>コベツ</t>
    </rPh>
    <rPh sb="112" eb="114">
      <t>ケイカク</t>
    </rPh>
    <rPh sb="115" eb="117">
      <t>サクテイ</t>
    </rPh>
    <rPh sb="119" eb="120">
      <t>ナカ</t>
    </rPh>
    <rPh sb="122" eb="125">
      <t>ロウキュウカ</t>
    </rPh>
    <rPh sb="125" eb="127">
      <t>タイサク</t>
    </rPh>
    <rPh sb="130" eb="132">
      <t>カイシュウ</t>
    </rPh>
    <rPh sb="133" eb="135">
      <t>コウシン</t>
    </rPh>
    <rPh sb="136" eb="137">
      <t>ム</t>
    </rPh>
    <rPh sb="139" eb="140">
      <t>ト</t>
    </rPh>
    <rPh sb="141" eb="142">
      <t>ク</t>
    </rPh>
    <phoneticPr fontId="2"/>
  </si>
  <si>
    <t>普通会計における地方債の残高はここ数年増加している状況だが、下水道事業の起債償還が進んでいること等により将来負担額は減少している。また、充当可能財源等については基金残高の増などにより増加していることから、将来負担比率は減少傾向となっている。実質公債費比率については、北陸新幹線飯山駅周辺整備等に活用した過疎債の元金償還が近年本格化しており、比率の増加要因となっている。</t>
    <rPh sb="0" eb="2">
      <t>フツウ</t>
    </rPh>
    <rPh sb="2" eb="4">
      <t>カイケイ</t>
    </rPh>
    <rPh sb="8" eb="11">
      <t>チホウサイ</t>
    </rPh>
    <rPh sb="12" eb="14">
      <t>ザンダカ</t>
    </rPh>
    <rPh sb="17" eb="19">
      <t>スウネン</t>
    </rPh>
    <rPh sb="19" eb="21">
      <t>ゾウカ</t>
    </rPh>
    <rPh sb="25" eb="27">
      <t>ジョウキョウ</t>
    </rPh>
    <rPh sb="30" eb="33">
      <t>ゲスイドウ</t>
    </rPh>
    <rPh sb="33" eb="35">
      <t>ジギョウ</t>
    </rPh>
    <rPh sb="36" eb="38">
      <t>キサイ</t>
    </rPh>
    <rPh sb="38" eb="40">
      <t>ショウカン</t>
    </rPh>
    <rPh sb="41" eb="42">
      <t>スス</t>
    </rPh>
    <rPh sb="48" eb="49">
      <t>トウ</t>
    </rPh>
    <rPh sb="52" eb="54">
      <t>ショウライ</t>
    </rPh>
    <rPh sb="54" eb="56">
      <t>フタン</t>
    </rPh>
    <rPh sb="56" eb="57">
      <t>ガク</t>
    </rPh>
    <rPh sb="58" eb="60">
      <t>ゲンショウ</t>
    </rPh>
    <rPh sb="68" eb="70">
      <t>ジュウトウ</t>
    </rPh>
    <rPh sb="70" eb="72">
      <t>カノウ</t>
    </rPh>
    <rPh sb="72" eb="74">
      <t>ザイゲン</t>
    </rPh>
    <rPh sb="74" eb="75">
      <t>トウ</t>
    </rPh>
    <rPh sb="80" eb="82">
      <t>キキン</t>
    </rPh>
    <rPh sb="82" eb="84">
      <t>ザンダカ</t>
    </rPh>
    <rPh sb="85" eb="86">
      <t>ゾウ</t>
    </rPh>
    <rPh sb="91" eb="93">
      <t>ゾウカ</t>
    </rPh>
    <rPh sb="102" eb="104">
      <t>ショウライ</t>
    </rPh>
    <rPh sb="104" eb="106">
      <t>フタン</t>
    </rPh>
    <rPh sb="106" eb="108">
      <t>ヒリツ</t>
    </rPh>
    <rPh sb="109" eb="111">
      <t>ゲンショウ</t>
    </rPh>
    <rPh sb="111" eb="113">
      <t>ケイコウ</t>
    </rPh>
    <rPh sb="120" eb="122">
      <t>ジッシツ</t>
    </rPh>
    <rPh sb="122" eb="125">
      <t>コウサイヒ</t>
    </rPh>
    <rPh sb="125" eb="127">
      <t>ヒリツ</t>
    </rPh>
    <rPh sb="133" eb="135">
      <t>ホクリク</t>
    </rPh>
    <rPh sb="135" eb="138">
      <t>シンカンセン</t>
    </rPh>
    <rPh sb="138" eb="141">
      <t>イイヤマエキ</t>
    </rPh>
    <rPh sb="141" eb="143">
      <t>シュウヘン</t>
    </rPh>
    <rPh sb="143" eb="145">
      <t>セイビ</t>
    </rPh>
    <rPh sb="145" eb="146">
      <t>トウ</t>
    </rPh>
    <rPh sb="147" eb="149">
      <t>カツヨウ</t>
    </rPh>
    <rPh sb="151" eb="153">
      <t>カソ</t>
    </rPh>
    <rPh sb="153" eb="154">
      <t>サイ</t>
    </rPh>
    <rPh sb="155" eb="157">
      <t>ガンキン</t>
    </rPh>
    <rPh sb="157" eb="159">
      <t>ショウカン</t>
    </rPh>
    <rPh sb="160" eb="162">
      <t>キンネン</t>
    </rPh>
    <rPh sb="162" eb="165">
      <t>ホンカクカ</t>
    </rPh>
    <rPh sb="170" eb="172">
      <t>ヒリツ</t>
    </rPh>
    <rPh sb="173" eb="175">
      <t>ゾウカ</t>
    </rPh>
    <rPh sb="175" eb="177">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</si>
</sst>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E298-4F2F-9A26-73174CFFD4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174460</c:v>
                </c:pt>
                <c:pt idx="1">
                  <c:v>234643</c:v>
                </c:pt>
                <c:pt idx="2">
                  <c:v>90849</c:v>
                </c:pt>
                <c:pt idx="3">
                  <c:v>72274</c:v>
                </c:pt>
                <c:pt idx="4">
                  <c:v>70747</c:v>
                </c:pt>
              </c:numCache>
            </c:numRef>
          </c:val>
          <c:smooth val="0"/>
          <c:extLst>
            <c:ext xmlns:c16="http://schemas.microsoft.com/office/drawing/2014/chart" uri="{C3380CC4-5D6E-409C-BE32-E72D297353CC}">
              <c16:uniqueId val="{00000001-E298-4F2F-9A26-73174CFFD4C1}"/>
            </c:ext>
          </c:extLst>
        </c:ser>
        <c:dLbls>
          <c:showLegendKey val="0"/>
          <c:showVal val="0"/>
          <c:showCatName val="0"/>
          <c:showSerName val="0"/>
          <c:showPercent val="0"/>
          <c:showBubbleSize val="0"/>
        </c:dLbls>
        <c:marker val="1"/>
        <c:smooth val="0"/>
        <c:axId val="621444160"/>
        <c:axId val="621451216"/>
      </c:lineChart>
      <c:catAx>
        <c:axId val="621444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1451216"/>
        <c:crosses val="autoZero"/>
        <c:auto val="1"/>
        <c:lblAlgn val="ctr"/>
        <c:lblOffset val="100"/>
        <c:tickLblSkip val="1"/>
        <c:tickMarkSkip val="1"/>
        <c:noMultiLvlLbl val="0"/>
      </c:catAx>
      <c:valAx>
        <c:axId val="6214512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144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11.91</c:v>
                </c:pt>
                <c:pt idx="1">
                  <c:v>12.05</c:v>
                </c:pt>
                <c:pt idx="2">
                  <c:v>10.15</c:v>
                </c:pt>
                <c:pt idx="3">
                  <c:v>10.58</c:v>
                </c:pt>
                <c:pt idx="4">
                  <c:v>9.5299999999999994</c:v>
                </c:pt>
              </c:numCache>
            </c:numRef>
          </c:val>
          <c:extLst>
            <c:ext xmlns:c16="http://schemas.microsoft.com/office/drawing/2014/chart" uri="{C3380CC4-5D6E-409C-BE32-E72D297353CC}">
              <c16:uniqueId val="{00000000-1673-475D-A54C-C89BE80836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7.97</c:v>
                </c:pt>
                <c:pt idx="1">
                  <c:v>13.69</c:v>
                </c:pt>
                <c:pt idx="2">
                  <c:v>18.98</c:v>
                </c:pt>
                <c:pt idx="3">
                  <c:v>20.100000000000001</c:v>
                </c:pt>
                <c:pt idx="4">
                  <c:v>19.8</c:v>
                </c:pt>
              </c:numCache>
            </c:numRef>
          </c:val>
          <c:extLst>
            <c:ext xmlns:c16="http://schemas.microsoft.com/office/drawing/2014/chart" uri="{C3380CC4-5D6E-409C-BE32-E72D297353CC}">
              <c16:uniqueId val="{00000001-1673-475D-A54C-C89BE808366E}"/>
            </c:ext>
          </c:extLst>
        </c:ser>
        <c:dLbls>
          <c:showLegendKey val="0"/>
          <c:showVal val="0"/>
          <c:showCatName val="0"/>
          <c:showSerName val="0"/>
          <c:showPercent val="0"/>
          <c:showBubbleSize val="0"/>
        </c:dLbls>
        <c:gapWidth val="250"/>
        <c:overlap val="100"/>
        <c:axId val="621450824"/>
        <c:axId val="621452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1.76</c:v>
                </c:pt>
                <c:pt idx="1">
                  <c:v>6.05</c:v>
                </c:pt>
                <c:pt idx="2">
                  <c:v>3.21</c:v>
                </c:pt>
                <c:pt idx="3">
                  <c:v>1.43</c:v>
                </c:pt>
                <c:pt idx="4">
                  <c:v>-0.97</c:v>
                </c:pt>
              </c:numCache>
            </c:numRef>
          </c:val>
          <c:smooth val="0"/>
          <c:extLst>
            <c:ext xmlns:c16="http://schemas.microsoft.com/office/drawing/2014/chart" uri="{C3380CC4-5D6E-409C-BE32-E72D297353CC}">
              <c16:uniqueId val="{00000002-1673-475D-A54C-C89BE808366E}"/>
            </c:ext>
          </c:extLst>
        </c:ser>
        <c:dLbls>
          <c:showLegendKey val="0"/>
          <c:showVal val="0"/>
          <c:showCatName val="0"/>
          <c:showSerName val="0"/>
          <c:showPercent val="0"/>
          <c:showBubbleSize val="0"/>
        </c:dLbls>
        <c:marker val="1"/>
        <c:smooth val="0"/>
        <c:axId val="621450824"/>
        <c:axId val="621452784"/>
      </c:lineChart>
      <c:catAx>
        <c:axId val="62145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1452784"/>
        <c:crosses val="autoZero"/>
        <c:auto val="1"/>
        <c:lblAlgn val="ctr"/>
        <c:lblOffset val="100"/>
        <c:tickLblSkip val="1"/>
        <c:tickMarkSkip val="1"/>
        <c:noMultiLvlLbl val="0"/>
      </c:catAx>
      <c:valAx>
        <c:axId val="62145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45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0.35</c:v>
                </c:pt>
                <c:pt idx="2">
                  <c:v>#N/A</c:v>
                </c:pt>
                <c:pt idx="3">
                  <c:v>0.36</c:v>
                </c:pt>
                <c:pt idx="4">
                  <c:v>#N/A</c:v>
                </c:pt>
                <c:pt idx="5">
                  <c:v>1.79</c:v>
                </c:pt>
                <c:pt idx="6">
                  <c:v>#N/A</c:v>
                </c:pt>
                <c:pt idx="7">
                  <c:v>0.64</c:v>
                </c:pt>
                <c:pt idx="8">
                  <c:v>#N/A</c:v>
                </c:pt>
                <c:pt idx="9">
                  <c:v>0.11</c:v>
                </c:pt>
              </c:numCache>
            </c:numRef>
          </c:val>
          <c:extLst>
            <c:ext xmlns:c16="http://schemas.microsoft.com/office/drawing/2014/chart" uri="{C3380CC4-5D6E-409C-BE32-E72D297353CC}">
              <c16:uniqueId val="{00000000-02E2-4D31-98B1-4AB58D0F3E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E2-4D31-98B1-4AB58D0F3EEE}"/>
            </c:ext>
          </c:extLst>
        </c:ser>
        <c:ser>
          <c:idx val="2"/>
          <c:order val="2"/>
          <c:tx>
            <c:strRef>
              <c:f>データシート!$A$29</c:f>
              <c:strCache>
                <c:ptCount val="1"/>
                <c:pt idx="0">
                  <c:v>飯山市福祉企業センター特別会計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0.06</c:v>
                </c:pt>
              </c:numCache>
            </c:numRef>
          </c:val>
          <c:extLst>
            <c:ext xmlns:c16="http://schemas.microsoft.com/office/drawing/2014/chart" uri="{C3380CC4-5D6E-409C-BE32-E72D297353CC}">
              <c16:uniqueId val="{00000002-02E2-4D31-98B1-4AB58D0F3EEE}"/>
            </c:ext>
          </c:extLst>
        </c:ser>
        <c:ser>
          <c:idx val="3"/>
          <c:order val="3"/>
          <c:tx>
            <c:strRef>
              <c:f>データシート!$A$30</c:f>
              <c:strCache>
                <c:ptCount val="1"/>
                <c:pt idx="0">
                  <c:v>飯山市ケーブルテレビ事業特別会計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0.33</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3-02E2-4D31-98B1-4AB58D0F3EEE}"/>
            </c:ext>
          </c:extLst>
        </c:ser>
        <c:ser>
          <c:idx val="4"/>
          <c:order val="4"/>
          <c:tx>
            <c:strRef>
              <c:f>データシート!$A$31</c:f>
              <c:strCache>
                <c:ptCount val="1"/>
                <c:pt idx="0">
                  <c:v>飯山市農業集落排水事業特別会計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0.09</c:v>
                </c:pt>
                <c:pt idx="4">
                  <c:v>#N/A</c:v>
                </c:pt>
                <c:pt idx="5">
                  <c:v>0.09</c:v>
                </c:pt>
                <c:pt idx="6">
                  <c:v>#N/A</c:v>
                </c:pt>
                <c:pt idx="7">
                  <c:v>0.17</c:v>
                </c:pt>
                <c:pt idx="8">
                  <c:v>#N/A</c:v>
                </c:pt>
                <c:pt idx="9">
                  <c:v>0.14000000000000001</c:v>
                </c:pt>
              </c:numCache>
            </c:numRef>
          </c:val>
          <c:extLst>
            <c:ext xmlns:c16="http://schemas.microsoft.com/office/drawing/2014/chart" uri="{C3380CC4-5D6E-409C-BE32-E72D297353CC}">
              <c16:uniqueId val="{00000004-02E2-4D31-98B1-4AB58D0F3EEE}"/>
            </c:ext>
          </c:extLst>
        </c:ser>
        <c:ser>
          <c:idx val="5"/>
          <c:order val="5"/>
          <c:tx>
            <c:strRef>
              <c:f>データシート!$A$32</c:f>
              <c:strCache>
                <c:ptCount val="1"/>
                <c:pt idx="0">
                  <c:v>飯山市公共下水道事業特別会計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0.2</c:v>
                </c:pt>
                <c:pt idx="4">
                  <c:v>#N/A</c:v>
                </c:pt>
                <c:pt idx="5">
                  <c:v>0.26</c:v>
                </c:pt>
                <c:pt idx="6">
                  <c:v>#N/A</c:v>
                </c:pt>
                <c:pt idx="7">
                  <c:v>0.16</c:v>
                </c:pt>
                <c:pt idx="8">
                  <c:v>#N/A</c:v>
                </c:pt>
                <c:pt idx="9">
                  <c:v>0.27</c:v>
                </c:pt>
              </c:numCache>
            </c:numRef>
          </c:val>
          <c:extLst>
            <c:ext xmlns:c16="http://schemas.microsoft.com/office/drawing/2014/chart" uri="{C3380CC4-5D6E-409C-BE32-E72D297353CC}">
              <c16:uniqueId val="{00000005-02E2-4D31-98B1-4AB58D0F3EEE}"/>
            </c:ext>
          </c:extLst>
        </c:ser>
        <c:ser>
          <c:idx val="6"/>
          <c:order val="6"/>
          <c:tx>
            <c:strRef>
              <c:f>データシート!$A$33</c:f>
              <c:strCache>
                <c:ptCount val="1"/>
                <c:pt idx="0">
                  <c:v>飯山市特定環境保全公共下水道事業特別会計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7.0000000000000007E-2</c:v>
                </c:pt>
                <c:pt idx="4">
                  <c:v>#N/A</c:v>
                </c:pt>
                <c:pt idx="5">
                  <c:v>0.05</c:v>
                </c:pt>
                <c:pt idx="6">
                  <c:v>#N/A</c:v>
                </c:pt>
                <c:pt idx="7">
                  <c:v>0.16</c:v>
                </c:pt>
                <c:pt idx="8">
                  <c:v>#N/A</c:v>
                </c:pt>
                <c:pt idx="9">
                  <c:v>0.27</c:v>
                </c:pt>
              </c:numCache>
            </c:numRef>
          </c:val>
          <c:extLst>
            <c:ext xmlns:c16="http://schemas.microsoft.com/office/drawing/2014/chart" uri="{C3380CC4-5D6E-409C-BE32-E72D297353CC}">
              <c16:uniqueId val="{00000006-02E2-4D31-98B1-4AB58D0F3EEE}"/>
            </c:ext>
          </c:extLst>
        </c:ser>
        <c:ser>
          <c:idx val="7"/>
          <c:order val="7"/>
          <c:tx>
            <c:strRef>
              <c:f>データシート!$A$34</c:f>
              <c:strCache>
                <c:ptCount val="1"/>
                <c:pt idx="0">
                  <c:v>飯山市介護保険特別会計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0.46</c:v>
                </c:pt>
                <c:pt idx="2">
                  <c:v>#N/A</c:v>
                </c:pt>
                <c:pt idx="3">
                  <c:v>0.56000000000000005</c:v>
                </c:pt>
                <c:pt idx="4">
                  <c:v>#N/A</c:v>
                </c:pt>
                <c:pt idx="5">
                  <c:v>0.53</c:v>
                </c:pt>
                <c:pt idx="6">
                  <c:v>#N/A</c:v>
                </c:pt>
                <c:pt idx="7">
                  <c:v>0.81</c:v>
                </c:pt>
                <c:pt idx="8">
                  <c:v>#N/A</c:v>
                </c:pt>
                <c:pt idx="9">
                  <c:v>1.06</c:v>
                </c:pt>
              </c:numCache>
            </c:numRef>
          </c:val>
          <c:extLst>
            <c:ext xmlns:c16="http://schemas.microsoft.com/office/drawing/2014/chart" uri="{C3380CC4-5D6E-409C-BE32-E72D297353CC}">
              <c16:uniqueId val="{00000007-02E2-4D31-98B1-4AB58D0F3E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11.84</c:v>
                </c:pt>
                <c:pt idx="2">
                  <c:v>#N/A</c:v>
                </c:pt>
                <c:pt idx="3">
                  <c:v>11.68</c:v>
                </c:pt>
                <c:pt idx="4">
                  <c:v>#N/A</c:v>
                </c:pt>
                <c:pt idx="5">
                  <c:v>10.050000000000001</c:v>
                </c:pt>
                <c:pt idx="6">
                  <c:v>#N/A</c:v>
                </c:pt>
                <c:pt idx="7">
                  <c:v>10.47</c:v>
                </c:pt>
                <c:pt idx="8">
                  <c:v>#N/A</c:v>
                </c:pt>
                <c:pt idx="9">
                  <c:v>9.3800000000000008</c:v>
                </c:pt>
              </c:numCache>
            </c:numRef>
          </c:val>
          <c:extLst>
            <c:ext xmlns:c16="http://schemas.microsoft.com/office/drawing/2014/chart" uri="{C3380CC4-5D6E-409C-BE32-E72D297353CC}">
              <c16:uniqueId val="{00000008-02E2-4D31-98B1-4AB58D0F3EEE}"/>
            </c:ext>
          </c:extLst>
        </c:ser>
        <c:ser>
          <c:idx val="9"/>
          <c:order val="9"/>
          <c:tx>
            <c:strRef>
              <c:f>データシート!$A$36</c:f>
              <c:strCache>
                <c:ptCount val="1"/>
                <c:pt idx="0">
                  <c:v>飯山市水道事業会計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3.92</c:v>
                </c:pt>
                <c:pt idx="2">
                  <c:v>#N/A</c:v>
                </c:pt>
                <c:pt idx="3">
                  <c:v>5.82</c:v>
                </c:pt>
                <c:pt idx="4">
                  <c:v>#N/A</c:v>
                </c:pt>
                <c:pt idx="5">
                  <c:v>7.8</c:v>
                </c:pt>
                <c:pt idx="6">
                  <c:v>#N/A</c:v>
                </c:pt>
                <c:pt idx="7">
                  <c:v>10.88</c:v>
                </c:pt>
                <c:pt idx="8">
                  <c:v>#N/A</c:v>
                </c:pt>
                <c:pt idx="9">
                  <c:v>12.17</c:v>
                </c:pt>
              </c:numCache>
            </c:numRef>
          </c:val>
          <c:extLst>
            <c:ext xmlns:c16="http://schemas.microsoft.com/office/drawing/2014/chart" uri="{C3380CC4-5D6E-409C-BE32-E72D297353CC}">
              <c16:uniqueId val="{00000009-02E2-4D31-98B1-4AB58D0F3EEE}"/>
            </c:ext>
          </c:extLst>
        </c:ser>
        <c:dLbls>
          <c:showLegendKey val="0"/>
          <c:showVal val="0"/>
          <c:showCatName val="0"/>
          <c:showSerName val="0"/>
          <c:showPercent val="0"/>
          <c:showBubbleSize val="0"/>
        </c:dLbls>
        <c:gapWidth val="150"/>
        <c:overlap val="100"/>
        <c:axId val="621444944"/>
        <c:axId val="621453176"/>
      </c:barChart>
      <c:catAx>
        <c:axId val="62144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1453176"/>
        <c:crosses val="autoZero"/>
        <c:auto val="1"/>
        <c:lblAlgn val="ctr"/>
        <c:lblOffset val="100"/>
        <c:tickLblSkip val="1"/>
        <c:tickMarkSkip val="1"/>
        <c:noMultiLvlLbl val="0"/>
      </c:catAx>
      <c:valAx>
        <c:axId val="621453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44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1525</c:v>
                </c:pt>
                <c:pt idx="5">
                  <c:v>1404</c:v>
                </c:pt>
                <c:pt idx="8">
                  <c:v>1418</c:v>
                </c:pt>
                <c:pt idx="11">
                  <c:v>1438</c:v>
                </c:pt>
                <c:pt idx="14">
                  <c:v>1504</c:v>
                </c:pt>
              </c:numCache>
            </c:numRef>
          </c:val>
          <c:extLst>
            <c:ext xmlns:c16="http://schemas.microsoft.com/office/drawing/2014/chart" uri="{C3380CC4-5D6E-409C-BE32-E72D297353CC}">
              <c16:uniqueId val="{00000000-A16B-4982-8570-C713559E6E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6B-4982-8570-C713559E6E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6B-4982-8570-C713559E6E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194</c:v>
                </c:pt>
                <c:pt idx="3">
                  <c:v>149</c:v>
                </c:pt>
                <c:pt idx="6">
                  <c:v>159</c:v>
                </c:pt>
                <c:pt idx="9">
                  <c:v>182</c:v>
                </c:pt>
                <c:pt idx="12">
                  <c:v>200</c:v>
                </c:pt>
              </c:numCache>
            </c:numRef>
          </c:val>
          <c:extLst>
            <c:ext xmlns:c16="http://schemas.microsoft.com/office/drawing/2014/chart" uri="{C3380CC4-5D6E-409C-BE32-E72D297353CC}">
              <c16:uniqueId val="{00000003-A16B-4982-8570-C713559E6E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951</c:v>
                </c:pt>
                <c:pt idx="3">
                  <c:v>921</c:v>
                </c:pt>
                <c:pt idx="6">
                  <c:v>920</c:v>
                </c:pt>
                <c:pt idx="9">
                  <c:v>935</c:v>
                </c:pt>
                <c:pt idx="12">
                  <c:v>932</c:v>
                </c:pt>
              </c:numCache>
            </c:numRef>
          </c:val>
          <c:extLst>
            <c:ext xmlns:c16="http://schemas.microsoft.com/office/drawing/2014/chart" uri="{C3380CC4-5D6E-409C-BE32-E72D297353CC}">
              <c16:uniqueId val="{00000004-A16B-4982-8570-C713559E6E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6B-4982-8570-C713559E6E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6B-4982-8570-C713559E6E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1051</c:v>
                </c:pt>
                <c:pt idx="3">
                  <c:v>1011</c:v>
                </c:pt>
                <c:pt idx="6">
                  <c:v>1046</c:v>
                </c:pt>
                <c:pt idx="9">
                  <c:v>1091</c:v>
                </c:pt>
                <c:pt idx="12">
                  <c:v>1132</c:v>
                </c:pt>
              </c:numCache>
            </c:numRef>
          </c:val>
          <c:extLst>
            <c:ext xmlns:c16="http://schemas.microsoft.com/office/drawing/2014/chart" uri="{C3380CC4-5D6E-409C-BE32-E72D297353CC}">
              <c16:uniqueId val="{00000007-A16B-4982-8570-C713559E6EDF}"/>
            </c:ext>
          </c:extLst>
        </c:ser>
        <c:dLbls>
          <c:showLegendKey val="0"/>
          <c:showVal val="0"/>
          <c:showCatName val="0"/>
          <c:showSerName val="0"/>
          <c:showPercent val="0"/>
          <c:showBubbleSize val="0"/>
        </c:dLbls>
        <c:gapWidth val="100"/>
        <c:overlap val="100"/>
        <c:axId val="621441808"/>
        <c:axId val="621442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671</c:v>
                </c:pt>
                <c:pt idx="2">
                  <c:v>#N/A</c:v>
                </c:pt>
                <c:pt idx="3">
                  <c:v>#N/A</c:v>
                </c:pt>
                <c:pt idx="4">
                  <c:v>677</c:v>
                </c:pt>
                <c:pt idx="5">
                  <c:v>#N/A</c:v>
                </c:pt>
                <c:pt idx="6">
                  <c:v>#N/A</c:v>
                </c:pt>
                <c:pt idx="7">
                  <c:v>707</c:v>
                </c:pt>
                <c:pt idx="8">
                  <c:v>#N/A</c:v>
                </c:pt>
                <c:pt idx="9">
                  <c:v>#N/A</c:v>
                </c:pt>
                <c:pt idx="10">
                  <c:v>770</c:v>
                </c:pt>
                <c:pt idx="11">
                  <c:v>#N/A</c:v>
                </c:pt>
                <c:pt idx="12">
                  <c:v>#N/A</c:v>
                </c:pt>
                <c:pt idx="13">
                  <c:v>760</c:v>
                </c:pt>
                <c:pt idx="14">
                  <c:v>#N/A</c:v>
                </c:pt>
              </c:numCache>
            </c:numRef>
          </c:val>
          <c:smooth val="0"/>
          <c:extLst>
            <c:ext xmlns:c16="http://schemas.microsoft.com/office/drawing/2014/chart" uri="{C3380CC4-5D6E-409C-BE32-E72D297353CC}">
              <c16:uniqueId val="{00000008-A16B-4982-8570-C713559E6EDF}"/>
            </c:ext>
          </c:extLst>
        </c:ser>
        <c:dLbls>
          <c:showLegendKey val="0"/>
          <c:showVal val="0"/>
          <c:showCatName val="0"/>
          <c:showSerName val="0"/>
          <c:showPercent val="0"/>
          <c:showBubbleSize val="0"/>
        </c:dLbls>
        <c:marker val="1"/>
        <c:smooth val="0"/>
        <c:axId val="621441808"/>
        <c:axId val="621442200"/>
      </c:lineChart>
      <c:catAx>
        <c:axId val="62144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1442200"/>
        <c:crosses val="autoZero"/>
        <c:auto val="1"/>
        <c:lblAlgn val="ctr"/>
        <c:lblOffset val="100"/>
        <c:tickLblSkip val="1"/>
        <c:tickMarkSkip val="1"/>
        <c:noMultiLvlLbl val="0"/>
      </c:catAx>
      <c:valAx>
        <c:axId val="621442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44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15814</c:v>
                </c:pt>
                <c:pt idx="5">
                  <c:v>17340</c:v>
                </c:pt>
                <c:pt idx="8">
                  <c:v>17369</c:v>
                </c:pt>
                <c:pt idx="11">
                  <c:v>17258</c:v>
                </c:pt>
                <c:pt idx="14">
                  <c:v>17090</c:v>
                </c:pt>
              </c:numCache>
            </c:numRef>
          </c:val>
          <c:extLst>
            <c:ext xmlns:c16="http://schemas.microsoft.com/office/drawing/2014/chart" uri="{C3380CC4-5D6E-409C-BE32-E72D297353CC}">
              <c16:uniqueId val="{00000000-CE12-497A-AF0A-FBE88440FA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1103</c:v>
                </c:pt>
                <c:pt idx="5">
                  <c:v>1013</c:v>
                </c:pt>
                <c:pt idx="8">
                  <c:v>998</c:v>
                </c:pt>
                <c:pt idx="11">
                  <c:v>891</c:v>
                </c:pt>
                <c:pt idx="14">
                  <c:v>970</c:v>
                </c:pt>
              </c:numCache>
            </c:numRef>
          </c:val>
          <c:extLst>
            <c:ext xmlns:c16="http://schemas.microsoft.com/office/drawing/2014/chart" uri="{C3380CC4-5D6E-409C-BE32-E72D297353CC}">
              <c16:uniqueId val="{00000001-CE12-497A-AF0A-FBE88440FA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3293</c:v>
                </c:pt>
                <c:pt idx="5">
                  <c:v>4216</c:v>
                </c:pt>
                <c:pt idx="8">
                  <c:v>4632</c:v>
                </c:pt>
                <c:pt idx="11">
                  <c:v>4847</c:v>
                </c:pt>
                <c:pt idx="14">
                  <c:v>4948</c:v>
                </c:pt>
              </c:numCache>
            </c:numRef>
          </c:val>
          <c:extLst>
            <c:ext xmlns:c16="http://schemas.microsoft.com/office/drawing/2014/chart" uri="{C3380CC4-5D6E-409C-BE32-E72D297353CC}">
              <c16:uniqueId val="{00000002-CE12-497A-AF0A-FBE88440FA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12-497A-AF0A-FBE88440FA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12-497A-AF0A-FBE88440FA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12-497A-AF0A-FBE88440FA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2271</c:v>
                </c:pt>
                <c:pt idx="3">
                  <c:v>2136</c:v>
                </c:pt>
                <c:pt idx="6">
                  <c:v>2091</c:v>
                </c:pt>
                <c:pt idx="9">
                  <c:v>2024</c:v>
                </c:pt>
                <c:pt idx="12">
                  <c:v>1963</c:v>
                </c:pt>
              </c:numCache>
            </c:numRef>
          </c:val>
          <c:extLst>
            <c:ext xmlns:c16="http://schemas.microsoft.com/office/drawing/2014/chart" uri="{C3380CC4-5D6E-409C-BE32-E72D297353CC}">
              <c16:uniqueId val="{00000006-CE12-497A-AF0A-FBE88440FA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1855</c:v>
                </c:pt>
                <c:pt idx="3">
                  <c:v>1699</c:v>
                </c:pt>
                <c:pt idx="6">
                  <c:v>1599</c:v>
                </c:pt>
                <c:pt idx="9">
                  <c:v>1400</c:v>
                </c:pt>
                <c:pt idx="12">
                  <c:v>1188</c:v>
                </c:pt>
              </c:numCache>
            </c:numRef>
          </c:val>
          <c:extLst>
            <c:ext xmlns:c16="http://schemas.microsoft.com/office/drawing/2014/chart" uri="{C3380CC4-5D6E-409C-BE32-E72D297353CC}">
              <c16:uniqueId val="{00000007-CE12-497A-AF0A-FBE88440FA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10283</c:v>
                </c:pt>
                <c:pt idx="3">
                  <c:v>9545</c:v>
                </c:pt>
                <c:pt idx="6">
                  <c:v>8874</c:v>
                </c:pt>
                <c:pt idx="9">
                  <c:v>8248</c:v>
                </c:pt>
                <c:pt idx="12">
                  <c:v>7759</c:v>
                </c:pt>
              </c:numCache>
            </c:numRef>
          </c:val>
          <c:extLst>
            <c:ext xmlns:c16="http://schemas.microsoft.com/office/drawing/2014/chart" uri="{C3380CC4-5D6E-409C-BE32-E72D297353CC}">
              <c16:uniqueId val="{00000008-CE12-497A-AF0A-FBE88440FA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1055</c:v>
                </c:pt>
                <c:pt idx="3">
                  <c:v>971</c:v>
                </c:pt>
                <c:pt idx="6">
                  <c:v>986</c:v>
                </c:pt>
                <c:pt idx="9">
                  <c:v>803</c:v>
                </c:pt>
                <c:pt idx="12">
                  <c:v>748</c:v>
                </c:pt>
              </c:numCache>
            </c:numRef>
          </c:val>
          <c:extLst>
            <c:ext xmlns:c16="http://schemas.microsoft.com/office/drawing/2014/chart" uri="{C3380CC4-5D6E-409C-BE32-E72D297353CC}">
              <c16:uniqueId val="{00000009-CE12-497A-AF0A-FBE88440FA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9826</c:v>
                </c:pt>
                <c:pt idx="3">
                  <c:v>11835</c:v>
                </c:pt>
                <c:pt idx="6">
                  <c:v>12247</c:v>
                </c:pt>
                <c:pt idx="9">
                  <c:v>12437</c:v>
                </c:pt>
                <c:pt idx="12">
                  <c:v>12566</c:v>
                </c:pt>
              </c:numCache>
            </c:numRef>
          </c:val>
          <c:extLst>
            <c:ext xmlns:c16="http://schemas.microsoft.com/office/drawing/2014/chart" uri="{C3380CC4-5D6E-409C-BE32-E72D297353CC}">
              <c16:uniqueId val="{0000000A-CE12-497A-AF0A-FBE88440FA90}"/>
            </c:ext>
          </c:extLst>
        </c:ser>
        <c:dLbls>
          <c:showLegendKey val="0"/>
          <c:showVal val="0"/>
          <c:showCatName val="0"/>
          <c:showSerName val="0"/>
          <c:showPercent val="0"/>
          <c:showBubbleSize val="0"/>
        </c:dLbls>
        <c:gapWidth val="100"/>
        <c:overlap val="100"/>
        <c:axId val="621457880"/>
        <c:axId val="621461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5080</c:v>
                </c:pt>
                <c:pt idx="2">
                  <c:v>#N/A</c:v>
                </c:pt>
                <c:pt idx="3">
                  <c:v>#N/A</c:v>
                </c:pt>
                <c:pt idx="4">
                  <c:v>3618</c:v>
                </c:pt>
                <c:pt idx="5">
                  <c:v>#N/A</c:v>
                </c:pt>
                <c:pt idx="6">
                  <c:v>#N/A</c:v>
                </c:pt>
                <c:pt idx="7">
                  <c:v>2797</c:v>
                </c:pt>
                <c:pt idx="8">
                  <c:v>#N/A</c:v>
                </c:pt>
                <c:pt idx="9">
                  <c:v>#N/A</c:v>
                </c:pt>
                <c:pt idx="10">
                  <c:v>1917</c:v>
                </c:pt>
                <c:pt idx="11">
                  <c:v>#N/A</c:v>
                </c:pt>
                <c:pt idx="12">
                  <c:v>#N/A</c:v>
                </c:pt>
                <c:pt idx="13">
                  <c:v>1215</c:v>
                </c:pt>
                <c:pt idx="14">
                  <c:v>#N/A</c:v>
                </c:pt>
              </c:numCache>
            </c:numRef>
          </c:val>
          <c:smooth val="0"/>
          <c:extLst>
            <c:ext xmlns:c16="http://schemas.microsoft.com/office/drawing/2014/chart" uri="{C3380CC4-5D6E-409C-BE32-E72D297353CC}">
              <c16:uniqueId val="{0000000B-CE12-497A-AF0A-FBE88440FA90}"/>
            </c:ext>
          </c:extLst>
        </c:ser>
        <c:dLbls>
          <c:showLegendKey val="0"/>
          <c:showVal val="0"/>
          <c:showCatName val="0"/>
          <c:showSerName val="0"/>
          <c:showPercent val="0"/>
          <c:showBubbleSize val="0"/>
        </c:dLbls>
        <c:marker val="1"/>
        <c:smooth val="0"/>
        <c:axId val="621457880"/>
        <c:axId val="621461800"/>
      </c:lineChart>
      <c:catAx>
        <c:axId val="62145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1461800"/>
        <c:crosses val="autoZero"/>
        <c:auto val="1"/>
        <c:lblAlgn val="ctr"/>
        <c:lblOffset val="100"/>
        <c:tickLblSkip val="1"/>
        <c:tickMarkSkip val="1"/>
        <c:noMultiLvlLbl val="0"/>
      </c:catAx>
      <c:valAx>
        <c:axId val="621461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457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1465</c:v>
                </c:pt>
                <c:pt idx="1">
                  <c:v>1544</c:v>
                </c:pt>
                <c:pt idx="2">
                  <c:v>1541</c:v>
                </c:pt>
              </c:numCache>
            </c:numRef>
          </c:val>
          <c:extLst>
            <c:ext xmlns:c16="http://schemas.microsoft.com/office/drawing/2014/chart" uri="{C3380CC4-5D6E-409C-BE32-E72D297353CC}">
              <c16:uniqueId val="{00000000-25DC-4294-B4FD-42431FBED0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613</c:v>
                </c:pt>
                <c:pt idx="1">
                  <c:v>613</c:v>
                </c:pt>
                <c:pt idx="2">
                  <c:v>613</c:v>
                </c:pt>
              </c:numCache>
            </c:numRef>
          </c:val>
          <c:extLst>
            <c:ext xmlns:c16="http://schemas.microsoft.com/office/drawing/2014/chart" uri="{C3380CC4-5D6E-409C-BE32-E72D297353CC}">
              <c16:uniqueId val="{00000001-25DC-4294-B4FD-42431FBED0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2150</c:v>
                </c:pt>
                <c:pt idx="1">
                  <c:v>2254</c:v>
                </c:pt>
                <c:pt idx="2">
                  <c:v>2373</c:v>
                </c:pt>
              </c:numCache>
            </c:numRef>
          </c:val>
          <c:extLst>
            <c:ext xmlns:c16="http://schemas.microsoft.com/office/drawing/2014/chart" uri="{C3380CC4-5D6E-409C-BE32-E72D297353CC}">
              <c16:uniqueId val="{00000002-25DC-4294-B4FD-42431FBED007}"/>
            </c:ext>
          </c:extLst>
        </c:ser>
        <c:dLbls>
          <c:showLegendKey val="0"/>
          <c:showVal val="0"/>
          <c:showCatName val="0"/>
          <c:showSerName val="0"/>
          <c:showPercent val="0"/>
          <c:showBubbleSize val="0"/>
        </c:dLbls>
        <c:gapWidth val="120"/>
        <c:overlap val="100"/>
        <c:axId val="621455528"/>
        <c:axId val="621456312"/>
      </c:barChart>
      <c:catAx>
        <c:axId val="62145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1456312"/>
        <c:crosses val="autoZero"/>
        <c:auto val="1"/>
        <c:lblAlgn val="ctr"/>
        <c:lblOffset val="100"/>
        <c:tickLblSkip val="1"/>
        <c:tickMarkSkip val="1"/>
        <c:noMultiLvlLbl val="0"/>
      </c:catAx>
      <c:valAx>
        <c:axId val="621456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1455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{88DA2015-D3FF-41E5-8457-3FB4604BBC0E}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71A-4F71-939D-2DB95ECD2E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{E095A6CC-1D5A-4A0A-97D5-DA7463E6D0B2}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1A-4F71-939D-2DB95ECD2E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{51F195DC-7048-4ECE-96BB-2F8FABAC229C}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1A-4F71-939D-2DB95ECD2E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{6D1387AB-AC84-45AA-A9DB-DA31CD7BC4F6}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1A-4F71-939D-2DB95ECD2E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{D45E6B40-B71F-45DC-BBC7-DD361DA6B3BA}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1A-4F71-939D-2DB95ECD2EF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{AD0CDF29-6DDE-41E9-B8B2-4F565267399B}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71A-4F71-939D-2DB95ECD2EF4}"/>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{2F12805C-AE3C-40D2-8C57-32507C6338CA}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71A-4F71-939D-2DB95ECD2EF4}"/>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{67C0A349-EBF4-4A06-A951-33EEF14C1D7E}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71A-4F71-939D-2DB95ECD2EF4}"/>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{3C8FDC6C-5407-4F6A-ACC9-658DD7D0311D}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71A-4F71-939D-2DB95ECD2E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69.599999999999994</c:v>
                </c:pt>
                <c:pt idx="24">
                  <c:v>71.099999999999994</c:v>
                </c:pt>
                <c:pt idx="32">
                  <c:v>70.900000000000006</c:v>
                </c:pt>
              </c:numCache>
            </c:numRef>
          </c:xVal>
          <c:yVal>
            <c:numRef>
              <c:f>公会計指標分析・財政指標組合せ分析表!$BP$51:$DC$51</c:f>
              <c:numCache>
                <c:formatCode>#,##0.0;"▲ "#,##0.0</c:formatCode>
                <c:ptCount val="40"/>
                <c:pt idx="16">
                  <c:v>43.6</c:v>
                </c:pt>
                <c:pt idx="24">
                  <c:v>30.2</c:v>
                </c:pt>
                <c:pt idx="32">
                  <c:v>19</c:v>
                </c:pt>
              </c:numCache>
            </c:numRef>
          </c:yVal>
          <c:smooth val="0"/>
          <c:extLst>
            <c:ext xmlns:c16="http://schemas.microsoft.com/office/drawing/2014/chart" uri="{C3380CC4-5D6E-409C-BE32-E72D297353CC}">
              <c16:uniqueId val="{00000009-071A-4F71-939D-2DB95ECD2E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{7FEC87B3-E809-4308-A49F-33733AE2B1E7}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71A-4F71-939D-2DB95ECD2E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{768070D8-9C85-4DCB-AB7F-4A166FC97A1B}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1A-4F71-939D-2DB95ECD2E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{E08B32F6-4D8A-43DE-AA2A-21EBB80E43E6}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1A-4F71-939D-2DB95ECD2E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{75CC6182-44E2-4E7D-8E78-B41B17391323}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1A-4F71-939D-2DB95ECD2E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{76936002-59C4-4B0F-A665-D86AE5BAA6B0}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1A-4F71-939D-2DB95ECD2EF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{04DDE344-C83C-469B-A6DB-3F114BFE4B37}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71A-4F71-939D-2DB95ECD2EF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{4000643B-35DC-4A53-8A69-5DC03673C1D4}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71A-4F71-939D-2DB95ECD2EF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{05924FFE-9100-454E-AEE1-D5990049220D}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71A-4F71-939D-2DB95ECD2EF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{9B529EBD-149C-44D6-9966-3F73931FC8CE}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71A-4F71-939D-2DB95ECD2E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071A-4F71-939D-2DB95ECD2EF4}"/>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{D9CA62B3-9613-4688-8BDE-00312774A672}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3E9-48B8-839C-8E9D8FDC0E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{49FD2C48-302D-4D38-8CFE-EEEC696B8601}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E9-48B8-839C-8E9D8FDC0E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{1816A51B-B623-46CE-AF75-95A5DCB81162}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E9-48B8-839C-8E9D8FDC0E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{BAFA07D0-177B-4EF9-A241-2CEFC2989AC1}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E9-48B8-839C-8E9D8FDC0E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{B1056970-A266-4021-9A9B-4E2AFD7DE1FC}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E9-48B8-839C-8E9D8FDC0EA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{EC3D45BB-E98D-4350-A457-AB511BEC1F5D}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3E9-48B8-839C-8E9D8FDC0EA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{CC352E71-3C7E-45E9-A704-D863A70273D0}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3E9-48B8-839C-8E9D8FDC0EA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{C5659C4A-F06C-494C-BEF8-CA5F4B41837A}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3E9-48B8-839C-8E9D8FDC0EA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{78DF3B75-9B95-4EC5-B829-97E3344937E6}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3E9-48B8-839C-8E9D8FDC0E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11.1</c:v>
                </c:pt>
                <c:pt idx="16">
                  <c:v>10.7</c:v>
                </c:pt>
                <c:pt idx="24">
                  <c:v>11.2</c:v>
                </c:pt>
                <c:pt idx="32">
                  <c:v>11.7</c:v>
                </c:pt>
              </c:numCache>
            </c:numRef>
          </c:xVal>
          <c:yVal>
            <c:numRef>
              <c:f>公会計指標分析・財政指標組合せ分析表!$BP$73:$DC$73</c:f>
              <c:numCache>
                <c:formatCode>#,##0.0;"▲ "#,##0.0</c:formatCode>
                <c:ptCount val="40"/>
                <c:pt idx="0">
                  <c:v>81</c:v>
                </c:pt>
                <c:pt idx="8">
                  <c:v>55.9</c:v>
                </c:pt>
                <c:pt idx="16">
                  <c:v>43.6</c:v>
                </c:pt>
                <c:pt idx="24">
                  <c:v>30.2</c:v>
                </c:pt>
                <c:pt idx="32">
                  <c:v>19</c:v>
                </c:pt>
              </c:numCache>
            </c:numRef>
          </c:yVal>
          <c:smooth val="0"/>
          <c:extLst>
            <c:ext xmlns:c16="http://schemas.microsoft.com/office/drawing/2014/chart" uri="{C3380CC4-5D6E-409C-BE32-E72D297353CC}">
              <c16:uniqueId val="{00000009-03E9-48B8-839C-8E9D8FDC0E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{FC906467-94DB-4FC5-A9D4-8FF3BB3F5699}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3E9-48B8-839C-8E9D8FDC0E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{2D9A20BE-626D-456F-A614-85C89F02AEE4}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E9-48B8-839C-8E9D8FDC0E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{12C570B8-5CFE-404D-A2E6-AA5C6D13C5CE}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E9-48B8-839C-8E9D8FDC0E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{AB56638B-3A3C-4C82-9142-6A1376578306}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E9-48B8-839C-8E9D8FDC0E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{B1CB4261-8945-4743-9ADC-C36263150A76}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E9-48B8-839C-8E9D8FDC0EA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{C2B68D29-C183-4164-97A4-0E7275F2F378}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3E9-48B8-839C-8E9D8FDC0EA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{9D75D37E-38FD-4AD9-AF90-A066E05B59E2}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3E9-48B8-839C-8E9D8FDC0EA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{EC44461B-7750-4295-A5A5-22B88075D1F7}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3E9-48B8-839C-8E9D8FDC0EA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{8955F0DA-0765-4416-85EE-6F218522A136}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3E9-48B8-839C-8E9D8FDC0E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03E9-48B8-839C-8E9D8FDC0EA6}"/>
            </c:ext>
          </c:extLst>
        </c:ser>
        <c:dLbls>
          <c:showLegendKey val="0"/>
          <c:showVal val="1"/>
          <c:showCatName val="0"/>
          <c:showSerName val="0"/>
          <c:showPercent val="0"/>
          <c:showBubbleSize val="0"/>
        </c:dLbls>
        <c:axId val="84219776"/>
        <c:axId val="84234240"/>
      </c:scatterChart>
      <c:valAx>
        <c:axId val="84219776"/>
        <c:scaling>
          <c:orientation val="minMax"/>
          <c:max val="12.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21,114
20,887
202.43
15,066,088
14,307,720
741,530
7,781,833
12,565,517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年４月現在</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37.9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％)に加え、長引く不況や主要産業である農業及び観光業の低迷等により、財政基盤は弱く、依然として類似団体平均を下回っている。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地域経済の活性化の推進や人口増加対策、徴収努力を進めるなど、収入確保を図る。また、行財政健全化プランにおける適正な職員定数管理を含めた経常経費の抑制と、事務事業評価による施策の重点化を進め、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低下</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回る</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91.9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主な</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要因は、普通会計か下水道事業をはじめとした特別会計への繰出しによるものが大きく、他会計繰出金が含まれる「その他」費目が</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26.7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低下</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経常収支比率は若干低下したが、「その他」項目は</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類似団体の中でも高水準になっ</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当市は、全市下水道化計画を積極的に進め、平成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年度末では約</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99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の下水道普及率を誇るが、短期間での整備により下水道会計への繰出しが多額となり、経常収支比率を押し上げる結果となった。下水道会計の健全経営を目指すとともに、行財政健全化プランによる人件費の適正な管理及び施設の管理経費など、更なる経常経費の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56424</xdr:rowOff>
    </xdr:from>
    <xdr:to>
      <xdr:col>23</xdr:col>
      <xdr:colOff>133350</xdr:colOff>
      <xdr:row>60</xdr:row>
      <xdr:rowOff>80554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4342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60</xdr:row>
      <xdr:rowOff>80554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19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145143</xdr:rowOff>
    </xdr:from>
    <xdr:to>
      <xdr:col>15</xdr:col>
      <xdr:colOff>82550</xdr:colOff>
      <xdr:row>60</xdr:row>
      <xdr:rowOff>32294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6069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145143</xdr:rowOff>
    </xdr:from>
    <xdr:to>
      <xdr:col>11</xdr:col>
      <xdr:colOff>31750</xdr:colOff>
      <xdr:row>60</xdr:row>
      <xdr:rowOff>28847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6069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5624</xdr:rowOff>
    </xdr:from>
    <xdr:to>
      <xdr:col>23</xdr:col>
      <xdr:colOff>184150</xdr:colOff>
      <xdr:row>60</xdr:row>
      <xdr:rowOff>107224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22151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29754</xdr:rowOff>
    </xdr:from>
    <xdr:to>
      <xdr:col>19</xdr:col>
      <xdr:colOff>184150</xdr:colOff>
      <xdr:row>60</xdr:row>
      <xdr:rowOff>131354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116131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0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67871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94343</xdr:rowOff>
    </xdr:from>
    <xdr:to>
      <xdr:col>11</xdr:col>
      <xdr:colOff>82550</xdr:colOff>
      <xdr:row>60</xdr:row>
      <xdr:rowOff>24493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9270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149497</xdr:rowOff>
    </xdr:from>
    <xdr:to>
      <xdr:col>7</xdr:col>
      <xdr:colOff>31750</xdr:colOff>
      <xdr:row>60</xdr:row>
      <xdr:rowOff>79647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64424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類似団体平均を上回っている要因は、物件費及び維持補修費が高いことにある。物件費では、職員削減の反動により賃金が平均と比較して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240.8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％と高水準となっている。また、維持補修費では、豪雪地帯の当市の特徴として、除雪経費が類似団体と比べて高く、土木費において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588.2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％と類似団体を大幅に上回っている。なお前年度から</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の主な要因はふるさと寄附金の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による経費の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次行財政改革大綱による人件費の適正な管理、人件費の一層の抑制、賃金を含めた経常的経費の抑制に努め、行政コストのスリム化を図っていく。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65591</xdr:rowOff>
    </xdr:from>
    <xdr:to>
      <xdr:col>23</xdr:col>
      <xdr:colOff>133350</xdr:colOff>
      <xdr:row>86</xdr:row>
      <xdr:rowOff>158535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810291"/>
          <a:ext cx="838200" cy="9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22013</xdr:rowOff>
    </xdr:from>
    <xdr:to>
      <xdr:col>19</xdr:col>
      <xdr:colOff>133350</xdr:colOff>
      <xdr:row>86</xdr:row>
      <xdr:rowOff>158535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66713"/>
          <a:ext cx="889000" cy="1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22013</xdr:rowOff>
    </xdr:from>
    <xdr:to>
      <xdr:col>15</xdr:col>
      <xdr:colOff>82550</xdr:colOff>
      <xdr:row>86</xdr:row>
      <xdr:rowOff>59820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766713"/>
          <a:ext cx="8890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64391</xdr:rowOff>
    </xdr:from>
    <xdr:to>
      <xdr:col>11</xdr:col>
      <xdr:colOff>31750</xdr:colOff>
      <xdr:row>86</xdr:row>
      <xdr:rowOff>59820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37641"/>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14791</xdr:rowOff>
    </xdr:from>
    <xdr:to>
      <xdr:col>23</xdr:col>
      <xdr:colOff>184150</xdr:colOff>
      <xdr:row>86</xdr:row>
      <xdr:rowOff>116391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158318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3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107735</xdr:rowOff>
    </xdr:from>
    <xdr:to>
      <xdr:col>19</xdr:col>
      <xdr:colOff>184150</xdr:colOff>
      <xdr:row>87</xdr:row>
      <xdr:rowOff>37885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22662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3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142663</xdr:rowOff>
    </xdr:from>
    <xdr:to>
      <xdr:col>15</xdr:col>
      <xdr:colOff>133350</xdr:colOff>
      <xdr:row>86</xdr:row>
      <xdr:rowOff>72813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57590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9020</xdr:rowOff>
    </xdr:from>
    <xdr:to>
      <xdr:col>11</xdr:col>
      <xdr:colOff>82550</xdr:colOff>
      <xdr:row>86</xdr:row>
      <xdr:rowOff>110620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95397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13591</xdr:rowOff>
    </xdr:from>
    <xdr:to>
      <xdr:col>7</xdr:col>
      <xdr:colOff>31750</xdr:colOff>
      <xdr:row>85</xdr:row>
      <xdr:rowOff>115191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8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99968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7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ポイント下回っている。引き続き、財政状況に鑑みた適正な昇給・昇格の運用に努める。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113091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348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90109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3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3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113091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5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78818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年２月に策定した飯山市行財政健全化プランに基づき職員削減を実施し、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一定の成果が出ているが、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今後も退職者とのバランスをとりつつ適正な人員管理を進める。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18022</xdr:rowOff>
    </xdr:from>
    <xdr:to>
      <xdr:col>81</xdr:col>
      <xdr:colOff>44450</xdr:colOff>
      <xdr:row>62</xdr:row>
      <xdr:rowOff>46748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47922"/>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15724</xdr:rowOff>
    </xdr:from>
    <xdr:to>
      <xdr:col>77</xdr:col>
      <xdr:colOff>44450</xdr:colOff>
      <xdr:row>62</xdr:row>
      <xdr:rowOff>18022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4562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15724</xdr:rowOff>
    </xdr:from>
    <xdr:to>
      <xdr:col>72</xdr:col>
      <xdr:colOff>203200</xdr:colOff>
      <xdr:row>62</xdr:row>
      <xdr:rowOff>38705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456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34109</xdr:rowOff>
    </xdr:from>
    <xdr:to>
      <xdr:col>68</xdr:col>
      <xdr:colOff>152400</xdr:colOff>
      <xdr:row>62</xdr:row>
      <xdr:rowOff>38705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6400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167398</xdr:rowOff>
    </xdr:from>
    <xdr:to>
      <xdr:col>81</xdr:col>
      <xdr:colOff>95250</xdr:colOff>
      <xdr:row>62</xdr:row>
      <xdr:rowOff>97548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12475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138672</xdr:rowOff>
    </xdr:from>
    <xdr:to>
      <xdr:col>77</xdr:col>
      <xdr:colOff>95250</xdr:colOff>
      <xdr:row>62</xdr:row>
      <xdr:rowOff>68822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136374</xdr:rowOff>
    </xdr:from>
    <xdr:to>
      <xdr:col>73</xdr:col>
      <xdr:colOff>44450</xdr:colOff>
      <xdr:row>62</xdr:row>
      <xdr:rowOff>66524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76701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159355</xdr:rowOff>
    </xdr:from>
    <xdr:to>
      <xdr:col>68</xdr:col>
      <xdr:colOff>203200</xdr:colOff>
      <xdr:row>62</xdr:row>
      <xdr:rowOff>89505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99682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今後は、過疎脱却に向けた事業実施に伴う過疎債の活用、北陸新幹線飯山駅周辺の区画整理等整備など重点事業への投資を図ってきたことにより地方債償還額が増加することが考えられ、今後しばらくは増加すると見込まれる。事業の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％を超えないよう努める。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72284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0588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52176</xdr:rowOff>
    </xdr:from>
    <xdr:to>
      <xdr:col>77</xdr:col>
      <xdr:colOff>44450</xdr:colOff>
      <xdr:row>37</xdr:row>
      <xdr:rowOff>62230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39582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52176</xdr:rowOff>
    </xdr:from>
    <xdr:to>
      <xdr:col>72</xdr:col>
      <xdr:colOff>203200</xdr:colOff>
      <xdr:row>37</xdr:row>
      <xdr:rowOff>60219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9582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60219</xdr:rowOff>
    </xdr:from>
    <xdr:to>
      <xdr:col>68</xdr:col>
      <xdr:colOff>152400</xdr:colOff>
      <xdr:row>37</xdr:row>
      <xdr:rowOff>76306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038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21484</xdr:rowOff>
    </xdr:from>
    <xdr:to>
      <xdr:col>81</xdr:col>
      <xdr:colOff>95250</xdr:colOff>
      <xdr:row>37</xdr:row>
      <xdr:rowOff>123084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165011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3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97807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1376</xdr:rowOff>
    </xdr:from>
    <xdr:to>
      <xdr:col>73</xdr:col>
      <xdr:colOff>44450</xdr:colOff>
      <xdr:row>37</xdr:row>
      <xdr:rowOff>102976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9419</xdr:rowOff>
    </xdr:from>
    <xdr:to>
      <xdr:col>68</xdr:col>
      <xdr:colOff>203200</xdr:colOff>
      <xdr:row>37</xdr:row>
      <xdr:rowOff>111019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25506</xdr:rowOff>
    </xdr:from>
    <xdr:to>
      <xdr:col>64</xdr:col>
      <xdr:colOff>152400</xdr:colOff>
      <xdr:row>37</xdr:row>
      <xdr:rowOff>127106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111883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将来負担比率は前年と比較し</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ポイントの改善、類似団体平均を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た。将来負担比率が改善した要因としては、下水道事業の起債償還が進んでいることに伴い公営企業債等繰入見込額が減少したこと。また、充当可能基金の増加や基準財政需要額算入見込額の増加による充当可能財源等が増加したことなどが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149860</xdr:rowOff>
    </xdr:from>
    <xdr:to>
      <xdr:col>81</xdr:col>
      <xdr:colOff>44450</xdr:colOff>
      <xdr:row>14</xdr:row>
      <xdr:rowOff>17018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3787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17018</xdr:rowOff>
    </xdr:from>
    <xdr:to>
      <xdr:col>77</xdr:col>
      <xdr:colOff>44450</xdr:colOff>
      <xdr:row>14</xdr:row>
      <xdr:rowOff>63210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17318"/>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63210</xdr:rowOff>
    </xdr:from>
    <xdr:to>
      <xdr:col>72</xdr:col>
      <xdr:colOff>203200</xdr:colOff>
      <xdr:row>14</xdr:row>
      <xdr:rowOff>105610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63510"/>
          <a:ext cx="8890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105610</xdr:rowOff>
    </xdr:from>
    <xdr:to>
      <xdr:col>68</xdr:col>
      <xdr:colOff>152400</xdr:colOff>
      <xdr:row>15</xdr:row>
      <xdr:rowOff>20683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05910"/>
          <a:ext cx="889000" cy="8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99060</xdr:rowOff>
    </xdr:from>
    <xdr:to>
      <xdr:col>81</xdr:col>
      <xdr:colOff>95250</xdr:colOff>
      <xdr:row>14</xdr:row>
      <xdr:rowOff>29210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20337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137668</xdr:rowOff>
    </xdr:from>
    <xdr:to>
      <xdr:col>77</xdr:col>
      <xdr:colOff>95250</xdr:colOff>
      <xdr:row>14</xdr:row>
      <xdr:rowOff>67818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77995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3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12410</xdr:rowOff>
    </xdr:from>
    <xdr:to>
      <xdr:col>73</xdr:col>
      <xdr:colOff>44450</xdr:colOff>
      <xdr:row>14</xdr:row>
      <xdr:rowOff>114010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124187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54810</xdr:rowOff>
    </xdr:from>
    <xdr:to>
      <xdr:col>68</xdr:col>
      <xdr:colOff>203200</xdr:colOff>
      <xdr:row>14</xdr:row>
      <xdr:rowOff>156410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166587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2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141333</xdr:rowOff>
    </xdr:from>
    <xdr:to>
      <xdr:col>64</xdr:col>
      <xdr:colOff>152400</xdr:colOff>
      <xdr:row>15</xdr:row>
      <xdr:rowOff>71483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4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56260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21,114
20,887
202.43
15,066,088
14,307,720
741,530
7,781,833
12,565,517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人件費に係る経常収支比率は、類似団体平均と比較すると</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要因として、ゴミ処理及び消防業務を一部事務組合で行っていること、行財政健全化プラン等により職員数削減を進めてきていることなどが考えられる。その反面、一部事務組合の人件費分に充てる負担金や物件費に含む賃金などの人件費に準ずる費用は、人口１人当たりの歳出決算額で類似団体平均を大きく上回っており、今後はこれらも含めた人件費関係経費全体について抑制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0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483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77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物件費に係る経常収支比率では類似団体とほぼ同水準ではあるが、人口１人当たりの決算額では、職員削減の反動により賃金が平均と比較して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240.8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％と高水準となっている。また、ふるさと寄附金の経費として需用費が平均と比較して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144.8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％と高くなっている。行財政改革大綱等により職員数削減を進めてきていることで、職員人件費から嘱託・臨時職員賃金（物件費）へのシフトが起きていることが原因と考えられる。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61686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51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29029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71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17</xdr:row>
      <xdr:rowOff>167821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71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167821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17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。臨時福祉給付金の終了及び災害弔慰金の減、</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生活保護費の額は入院等の経費が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したことにより昨年と比較して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百円</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している。今後も資格審査等の適正化</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などにより適正な給付を行う。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39915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76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39915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％で類似団体平均を大きく上回っている。このうち繰出金分が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％にのぼり、特に下水道事業会計への繰出しが数値を押し上げている。全市下水道化計画により下水道施設の整備を積極的に進めてきた結果、平成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年度末には下水道普及率は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達したが、反面下水道債の償還等に係る下水道会計への繰出しが多額となっていることが、この主たる要因である。下水道事業会計の健全化を図るとともに、普通会計の負担額を減らしていく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156391</xdr:rowOff>
    </xdr:from>
    <xdr:to>
      <xdr:col>82</xdr:col>
      <xdr:colOff>107950</xdr:colOff>
      <xdr:row>60</xdr:row>
      <xdr:rowOff>169454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4433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130266</xdr:rowOff>
    </xdr:from>
    <xdr:to>
      <xdr:col>78</xdr:col>
      <xdr:colOff>69850</xdr:colOff>
      <xdr:row>60</xdr:row>
      <xdr:rowOff>169454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4172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118835</xdr:rowOff>
    </xdr:from>
    <xdr:to>
      <xdr:col>73</xdr:col>
      <xdr:colOff>180975</xdr:colOff>
      <xdr:row>60</xdr:row>
      <xdr:rowOff>130266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3438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60</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3438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105591</xdr:rowOff>
    </xdr:from>
    <xdr:to>
      <xdr:col>82</xdr:col>
      <xdr:colOff>158750</xdr:colOff>
      <xdr:row>61</xdr:row>
      <xdr:rowOff>35741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14168</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0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118654</xdr:rowOff>
    </xdr:from>
    <xdr:to>
      <xdr:col>78</xdr:col>
      <xdr:colOff>120650</xdr:colOff>
      <xdr:row>61</xdr:row>
      <xdr:rowOff>48804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33581</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9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79466</xdr:rowOff>
    </xdr:from>
    <xdr:to>
      <xdr:col>74</xdr:col>
      <xdr:colOff>31750</xdr:colOff>
      <xdr:row>61</xdr:row>
      <xdr:rowOff>9616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165843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％高くなっている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が前年度より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ゴミ処理及び消防業務を一部事務組合で行っているため類似団体を上回っているが、補助金等見直し検討委員会の設置により、毎年度見直しを行うことにより、補助金・負担金の縮小・廃止を実施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94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140716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145288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公債費に係る経常収支比率は、類似団体平均を</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％下回る</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13.9</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％となったが、前年度より</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増加した。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また、北陸新幹線飯山駅開業に合わせて行った事業に伴う起債の償還が本格化していることから公債費が増加している。</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今後は必要最低限の新規発行債</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とし</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、健全な財政運営に努めていく。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83185</xdr:rowOff>
    </xdr:from>
    <xdr:to>
      <xdr:col>24</xdr:col>
      <xdr:colOff>25400</xdr:colOff>
      <xdr:row>74</xdr:row>
      <xdr:rowOff>86995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704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67945</xdr:rowOff>
    </xdr:from>
    <xdr:to>
      <xdr:col>19</xdr:col>
      <xdr:colOff>187325</xdr:colOff>
      <xdr:row>74</xdr:row>
      <xdr:rowOff>83185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552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52705</xdr:rowOff>
    </xdr:from>
    <xdr:to>
      <xdr:col>15</xdr:col>
      <xdr:colOff>98425</xdr:colOff>
      <xdr:row>74</xdr:row>
      <xdr:rowOff>67945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400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46990</xdr:rowOff>
    </xdr:from>
    <xdr:to>
      <xdr:col>11</xdr:col>
      <xdr:colOff>9525</xdr:colOff>
      <xdr:row>74</xdr:row>
      <xdr:rowOff>52705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34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36195</xdr:rowOff>
    </xdr:from>
    <xdr:to>
      <xdr:col>24</xdr:col>
      <xdr:colOff>76200</xdr:colOff>
      <xdr:row>74</xdr:row>
      <xdr:rowOff>137795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116222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32385</xdr:rowOff>
    </xdr:from>
    <xdr:to>
      <xdr:col>20</xdr:col>
      <xdr:colOff>38100</xdr:colOff>
      <xdr:row>74</xdr:row>
      <xdr:rowOff>133985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144162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17145</xdr:rowOff>
    </xdr:from>
    <xdr:to>
      <xdr:col>15</xdr:col>
      <xdr:colOff>149225</xdr:colOff>
      <xdr:row>74</xdr:row>
      <xdr:rowOff>118745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128922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1905</xdr:rowOff>
    </xdr:from>
    <xdr:to>
      <xdr:col>11</xdr:col>
      <xdr:colOff>60325</xdr:colOff>
      <xdr:row>74</xdr:row>
      <xdr:rowOff>103505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113682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167640</xdr:rowOff>
    </xdr:from>
    <xdr:to>
      <xdr:col>6</xdr:col>
      <xdr:colOff>171450</xdr:colOff>
      <xdr:row>74</xdr:row>
      <xdr:rowOff>97790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107967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公債費を除いた経常収支比率では、類似団体を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％上回っており、中でも下水道事業会計への繰出が多くを占める繰出金が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類似団体との比較では、繰出金を含むその他の項目以外は概ね同水準もしくは下回っている。下水道事業会計については、経費を削減するとともに、独立採算の原則に立ち返った料金の値上げによる健全化を図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79</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5763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43180</xdr:rowOff>
    </xdr:from>
    <xdr:to>
      <xdr:col>78</xdr:col>
      <xdr:colOff>69850</xdr:colOff>
      <xdr:row>79</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587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8889</xdr:rowOff>
    </xdr:from>
    <xdr:to>
      <xdr:col>73</xdr:col>
      <xdr:colOff>180975</xdr:colOff>
      <xdr:row>79</xdr:row>
      <xdr:rowOff>43180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53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81280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53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123647</xdr:rowOff>
    </xdr:from>
    <xdr:to>
      <xdr:col>29</xdr:col>
      <xdr:colOff>127000</xdr:colOff>
      <xdr:row>15</xdr:row>
      <xdr:rowOff>155829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3022"/>
          <a:ext cx="647700" cy="3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153226</xdr:rowOff>
    </xdr:from>
    <xdr:to>
      <xdr:col>26</xdr:col>
      <xdr:colOff>50800</xdr:colOff>
      <xdr:row>15</xdr:row>
      <xdr:rowOff>155829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72601"/>
          <a:ext cx="698500" cy="2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153226</xdr:rowOff>
    </xdr:from>
    <xdr:to>
      <xdr:col>22</xdr:col>
      <xdr:colOff>114300</xdr:colOff>
      <xdr:row>15</xdr:row>
      <xdr:rowOff>163373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2601"/>
          <a:ext cx="698500" cy="1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163373</xdr:rowOff>
    </xdr:from>
    <xdr:to>
      <xdr:col>18</xdr:col>
      <xdr:colOff>177800</xdr:colOff>
      <xdr:row>15</xdr:row>
      <xdr:rowOff>166713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2748"/>
          <a:ext cx="698500" cy="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72847</xdr:rowOff>
    </xdr:from>
    <xdr:to>
      <xdr:col>29</xdr:col>
      <xdr:colOff>177800</xdr:colOff>
      <xdr:row>16</xdr:row>
      <xdr:rowOff>2997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89374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105029</xdr:rowOff>
    </xdr:from>
    <xdr:to>
      <xdr:col>26</xdr:col>
      <xdr:colOff>101600</xdr:colOff>
      <xdr:row>16</xdr:row>
      <xdr:rowOff>35179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45356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9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102426</xdr:rowOff>
    </xdr:from>
    <xdr:to>
      <xdr:col>22</xdr:col>
      <xdr:colOff>165100</xdr:colOff>
      <xdr:row>16</xdr:row>
      <xdr:rowOff>32576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1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42753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112573</xdr:rowOff>
    </xdr:from>
    <xdr:to>
      <xdr:col>19</xdr:col>
      <xdr:colOff>38100</xdr:colOff>
      <xdr:row>16</xdr:row>
      <xdr:rowOff>42723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52900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115913</xdr:rowOff>
    </xdr:from>
    <xdr:to>
      <xdr:col>15</xdr:col>
      <xdr:colOff>101600</xdr:colOff>
      <xdr:row>16</xdr:row>
      <xdr:rowOff>46063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56240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294617</xdr:rowOff>
    </xdr:from>
    <xdr:to>
      <xdr:col>29</xdr:col>
      <xdr:colOff>127000</xdr:colOff>
      <xdr:row>37</xdr:row>
      <xdr:rowOff>295295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19317"/>
          <a:ext cx="647700" cy="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279395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04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295295</xdr:rowOff>
    </xdr:from>
    <xdr:to>
      <xdr:col>26</xdr:col>
      <xdr:colOff>50800</xdr:colOff>
      <xdr:row>37</xdr:row>
      <xdr:rowOff>308359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19995"/>
          <a:ext cx="698500" cy="13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308359</xdr:rowOff>
    </xdr:from>
    <xdr:to>
      <xdr:col>22</xdr:col>
      <xdr:colOff>114300</xdr:colOff>
      <xdr:row>37</xdr:row>
      <xdr:rowOff>316223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33059"/>
          <a:ext cx="6985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316223</xdr:rowOff>
    </xdr:from>
    <xdr:to>
      <xdr:col>18</xdr:col>
      <xdr:colOff>177800</xdr:colOff>
      <xdr:row>37</xdr:row>
      <xdr:rowOff>319553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40923"/>
          <a:ext cx="698500" cy="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243817</xdr:rowOff>
    </xdr:from>
    <xdr:to>
      <xdr:col>29</xdr:col>
      <xdr:colOff>177800</xdr:colOff>
      <xdr:row>38</xdr:row>
      <xdr:rowOff>2517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88894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244495</xdr:rowOff>
    </xdr:from>
    <xdr:to>
      <xdr:col>26</xdr:col>
      <xdr:colOff>101600</xdr:colOff>
      <xdr:row>38</xdr:row>
      <xdr:rowOff>3195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13372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257559</xdr:rowOff>
    </xdr:from>
    <xdr:to>
      <xdr:col>22</xdr:col>
      <xdr:colOff>165100</xdr:colOff>
      <xdr:row>38</xdr:row>
      <xdr:rowOff>16259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265423</xdr:rowOff>
    </xdr:from>
    <xdr:to>
      <xdr:col>19</xdr:col>
      <xdr:colOff>38100</xdr:colOff>
      <xdr:row>38</xdr:row>
      <xdr:rowOff>24123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9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34300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268753</xdr:rowOff>
    </xdr:from>
    <xdr:to>
      <xdr:col>15</xdr:col>
      <xdr:colOff>101600</xdr:colOff>
      <xdr:row>38</xdr:row>
      <xdr:rowOff>27453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9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37630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21,114
20,887
202.43
15,066,088
14,307,720
741,530
7,781,833
12,565,517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25070</xdr:rowOff>
    </xdr:from>
    <xdr:to>
      <xdr:col>24</xdr:col>
      <xdr:colOff>63500</xdr:colOff>
      <xdr:row>35</xdr:row>
      <xdr:rowOff>52553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5820"/>
          <a:ext cx="838200" cy="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12471</xdr:rowOff>
    </xdr:from>
    <xdr:to>
      <xdr:col>19</xdr:col>
      <xdr:colOff>177800</xdr:colOff>
      <xdr:row>35</xdr:row>
      <xdr:rowOff>52553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13221"/>
          <a:ext cx="8890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12471</xdr:rowOff>
    </xdr:from>
    <xdr:to>
      <xdr:col>15</xdr:col>
      <xdr:colOff>50800</xdr:colOff>
      <xdr:row>35</xdr:row>
      <xdr:rowOff>27559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322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171056</xdr:rowOff>
    </xdr:from>
    <xdr:to>
      <xdr:col>10</xdr:col>
      <xdr:colOff>114300</xdr:colOff>
      <xdr:row>35</xdr:row>
      <xdr:rowOff>27559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00356"/>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145720</xdr:rowOff>
    </xdr:from>
    <xdr:to>
      <xdr:col>24</xdr:col>
      <xdr:colOff>114300</xdr:colOff>
      <xdr:row>35</xdr:row>
      <xdr:rowOff>75870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124147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1753</xdr:rowOff>
    </xdr:from>
    <xdr:to>
      <xdr:col>20</xdr:col>
      <xdr:colOff>38100</xdr:colOff>
      <xdr:row>35</xdr:row>
      <xdr:rowOff>103353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94480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133121</xdr:rowOff>
    </xdr:from>
    <xdr:to>
      <xdr:col>15</xdr:col>
      <xdr:colOff>101600</xdr:colOff>
      <xdr:row>35</xdr:row>
      <xdr:rowOff>63271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54398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148209</xdr:rowOff>
    </xdr:from>
    <xdr:to>
      <xdr:col>10</xdr:col>
      <xdr:colOff>165100</xdr:colOff>
      <xdr:row>35</xdr:row>
      <xdr:rowOff>78359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69486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120256</xdr:rowOff>
    </xdr:from>
    <xdr:to>
      <xdr:col>6</xdr:col>
      <xdr:colOff>38100</xdr:colOff>
      <xdr:row>35</xdr:row>
      <xdr:rowOff>50406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66933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157585</xdr:rowOff>
    </xdr:from>
    <xdr:to>
      <xdr:col>24</xdr:col>
      <xdr:colOff>63500</xdr:colOff>
      <xdr:row>53</xdr:row>
      <xdr:rowOff>169244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072985"/>
          <a:ext cx="838200" cy="18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157585</xdr:rowOff>
    </xdr:from>
    <xdr:to>
      <xdr:col>19</xdr:col>
      <xdr:colOff>177800</xdr:colOff>
      <xdr:row>54</xdr:row>
      <xdr:rowOff>10399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72985"/>
          <a:ext cx="889000" cy="19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153623</xdr:rowOff>
    </xdr:from>
    <xdr:to>
      <xdr:col>15</xdr:col>
      <xdr:colOff>50800</xdr:colOff>
      <xdr:row>54</xdr:row>
      <xdr:rowOff>10399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069023"/>
          <a:ext cx="889000" cy="19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153623</xdr:rowOff>
    </xdr:from>
    <xdr:to>
      <xdr:col>10</xdr:col>
      <xdr:colOff>114300</xdr:colOff>
      <xdr:row>55</xdr:row>
      <xdr:rowOff>105878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069023"/>
          <a:ext cx="889000" cy="46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118444</xdr:rowOff>
    </xdr:from>
    <xdr:to>
      <xdr:col>24</xdr:col>
      <xdr:colOff>114300</xdr:colOff>
      <xdr:row>54</xdr:row>
      <xdr:rowOff>48594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141321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106785</xdr:rowOff>
    </xdr:from>
    <xdr:to>
      <xdr:col>20</xdr:col>
      <xdr:colOff>38100</xdr:colOff>
      <xdr:row>53</xdr:row>
      <xdr:rowOff>36935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53462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79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131049</xdr:rowOff>
    </xdr:from>
    <xdr:to>
      <xdr:col>15</xdr:col>
      <xdr:colOff>101600</xdr:colOff>
      <xdr:row>54</xdr:row>
      <xdr:rowOff>61199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77726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9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102823</xdr:rowOff>
    </xdr:from>
    <xdr:to>
      <xdr:col>10</xdr:col>
      <xdr:colOff>165100</xdr:colOff>
      <xdr:row>53</xdr:row>
      <xdr:rowOff>32973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49500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79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55078</xdr:rowOff>
    </xdr:from>
    <xdr:to>
      <xdr:col>6</xdr:col>
      <xdr:colOff>38100</xdr:colOff>
      <xdr:row>55</xdr:row>
      <xdr:rowOff>156678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1755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6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126099</xdr:rowOff>
    </xdr:from>
    <xdr:to>
      <xdr:col>24</xdr:col>
      <xdr:colOff>63500</xdr:colOff>
      <xdr:row>73</xdr:row>
      <xdr:rowOff>160045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641949"/>
          <a:ext cx="838200" cy="3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160045</xdr:rowOff>
    </xdr:from>
    <xdr:to>
      <xdr:col>19</xdr:col>
      <xdr:colOff>177800</xdr:colOff>
      <xdr:row>74</xdr:row>
      <xdr:rowOff>77475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675895"/>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77475</xdr:rowOff>
    </xdr:from>
    <xdr:to>
      <xdr:col>15</xdr:col>
      <xdr:colOff>50800</xdr:colOff>
      <xdr:row>76</xdr:row>
      <xdr:rowOff>33858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764775"/>
          <a:ext cx="889000" cy="29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94049</xdr:rowOff>
    </xdr:from>
    <xdr:to>
      <xdr:col>10</xdr:col>
      <xdr:colOff>114300</xdr:colOff>
      <xdr:row>76</xdr:row>
      <xdr:rowOff>33858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781349"/>
          <a:ext cx="889000" cy="2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75299</xdr:rowOff>
    </xdr:from>
    <xdr:to>
      <xdr:col>24</xdr:col>
      <xdr:colOff>114300</xdr:colOff>
      <xdr:row>74</xdr:row>
      <xdr:rowOff>5449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5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98176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4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109245</xdr:rowOff>
    </xdr:from>
    <xdr:to>
      <xdr:col>20</xdr:col>
      <xdr:colOff>38100</xdr:colOff>
      <xdr:row>74</xdr:row>
      <xdr:rowOff>39395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55922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0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26675</xdr:rowOff>
    </xdr:from>
    <xdr:to>
      <xdr:col>15</xdr:col>
      <xdr:colOff>101600</xdr:colOff>
      <xdr:row>74</xdr:row>
      <xdr:rowOff>128275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144802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4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154508</xdr:rowOff>
    </xdr:from>
    <xdr:to>
      <xdr:col>10</xdr:col>
      <xdr:colOff>165100</xdr:colOff>
      <xdr:row>76</xdr:row>
      <xdr:rowOff>84658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101185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43249</xdr:rowOff>
    </xdr:from>
    <xdr:to>
      <xdr:col>6</xdr:col>
      <xdr:colOff>38100</xdr:colOff>
      <xdr:row>74</xdr:row>
      <xdr:rowOff>144849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161376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164185</xdr:rowOff>
    </xdr:from>
    <xdr:to>
      <xdr:col>24</xdr:col>
      <xdr:colOff>63500</xdr:colOff>
      <xdr:row>99</xdr:row>
      <xdr:rowOff>40666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966285"/>
          <a:ext cx="838200" cy="4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158914</xdr:rowOff>
    </xdr:from>
    <xdr:to>
      <xdr:col>19</xdr:col>
      <xdr:colOff>177800</xdr:colOff>
      <xdr:row>98</xdr:row>
      <xdr:rowOff>164185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961014"/>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158914</xdr:rowOff>
    </xdr:from>
    <xdr:to>
      <xdr:col>15</xdr:col>
      <xdr:colOff>50800</xdr:colOff>
      <xdr:row>99</xdr:row>
      <xdr:rowOff>65443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61014"/>
          <a:ext cx="889000" cy="7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37491</xdr:rowOff>
    </xdr:from>
    <xdr:to>
      <xdr:col>10</xdr:col>
      <xdr:colOff>114300</xdr:colOff>
      <xdr:row>99</xdr:row>
      <xdr:rowOff>65443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7011041"/>
          <a:ext cx="889000" cy="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161316</xdr:rowOff>
    </xdr:from>
    <xdr:to>
      <xdr:col>24</xdr:col>
      <xdr:colOff>114300</xdr:colOff>
      <xdr:row>99</xdr:row>
      <xdr:rowOff>91466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9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76243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113385</xdr:rowOff>
    </xdr:from>
    <xdr:to>
      <xdr:col>20</xdr:col>
      <xdr:colOff>38100</xdr:colOff>
      <xdr:row>99</xdr:row>
      <xdr:rowOff>43535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9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34662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70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108114</xdr:rowOff>
    </xdr:from>
    <xdr:to>
      <xdr:col>15</xdr:col>
      <xdr:colOff>101600</xdr:colOff>
      <xdr:row>99</xdr:row>
      <xdr:rowOff>38264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29391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14643</xdr:rowOff>
    </xdr:from>
    <xdr:to>
      <xdr:col>10</xdr:col>
      <xdr:colOff>165100</xdr:colOff>
      <xdr:row>99</xdr:row>
      <xdr:rowOff>116243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107370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8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158141</xdr:rowOff>
    </xdr:from>
    <xdr:to>
      <xdr:col>6</xdr:col>
      <xdr:colOff>38100</xdr:colOff>
      <xdr:row>99</xdr:row>
      <xdr:rowOff>88291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79418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126335</xdr:rowOff>
    </xdr:from>
    <xdr:to>
      <xdr:col>55</xdr:col>
      <xdr:colOff>0</xdr:colOff>
      <xdr:row>35</xdr:row>
      <xdr:rowOff>152357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27085"/>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152357</xdr:rowOff>
    </xdr:from>
    <xdr:to>
      <xdr:col>50</xdr:col>
      <xdr:colOff>114300</xdr:colOff>
      <xdr:row>36</xdr:row>
      <xdr:rowOff>27153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53107"/>
          <a:ext cx="889000" cy="4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27153</xdr:rowOff>
    </xdr:from>
    <xdr:to>
      <xdr:col>45</xdr:col>
      <xdr:colOff>177800</xdr:colOff>
      <xdr:row>36</xdr:row>
      <xdr:rowOff>28623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9935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28623</xdr:rowOff>
    </xdr:from>
    <xdr:to>
      <xdr:col>41</xdr:col>
      <xdr:colOff>50800</xdr:colOff>
      <xdr:row>36</xdr:row>
      <xdr:rowOff>63340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00823"/>
          <a:ext cx="889000" cy="3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75535</xdr:rowOff>
    </xdr:from>
    <xdr:to>
      <xdr:col>55</xdr:col>
      <xdr:colOff>50800</xdr:colOff>
      <xdr:row>36</xdr:row>
      <xdr:rowOff>5685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98412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101557</xdr:rowOff>
    </xdr:from>
    <xdr:to>
      <xdr:col>50</xdr:col>
      <xdr:colOff>165100</xdr:colOff>
      <xdr:row>36</xdr:row>
      <xdr:rowOff>31707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0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48234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147803</xdr:rowOff>
    </xdr:from>
    <xdr:to>
      <xdr:col>46</xdr:col>
      <xdr:colOff>38100</xdr:colOff>
      <xdr:row>36</xdr:row>
      <xdr:rowOff>77953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94480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2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149273</xdr:rowOff>
    </xdr:from>
    <xdr:to>
      <xdr:col>41</xdr:col>
      <xdr:colOff>101600</xdr:colOff>
      <xdr:row>36</xdr:row>
      <xdr:rowOff>79423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95950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12540</xdr:rowOff>
    </xdr:from>
    <xdr:to>
      <xdr:col>36</xdr:col>
      <xdr:colOff>165100</xdr:colOff>
      <xdr:row>36</xdr:row>
      <xdr:rowOff>114140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130667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152164</xdr:rowOff>
    </xdr:from>
    <xdr:to>
      <xdr:col>55</xdr:col>
      <xdr:colOff>0</xdr:colOff>
      <xdr:row>56</xdr:row>
      <xdr:rowOff>159145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53364"/>
          <a:ext cx="8382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67239</xdr:rowOff>
    </xdr:from>
    <xdr:to>
      <xdr:col>50</xdr:col>
      <xdr:colOff>114300</xdr:colOff>
      <xdr:row>56</xdr:row>
      <xdr:rowOff>152164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68439"/>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95612</xdr:rowOff>
    </xdr:from>
    <xdr:to>
      <xdr:col>45</xdr:col>
      <xdr:colOff>177800</xdr:colOff>
      <xdr:row>56</xdr:row>
      <xdr:rowOff>67239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011012"/>
          <a:ext cx="889000" cy="65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95612</xdr:rowOff>
    </xdr:from>
    <xdr:to>
      <xdr:col>41</xdr:col>
      <xdr:colOff>50800</xdr:colOff>
      <xdr:row>54</xdr:row>
      <xdr:rowOff>27869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011012"/>
          <a:ext cx="889000" cy="27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108345</xdr:rowOff>
    </xdr:from>
    <xdr:to>
      <xdr:col>55</xdr:col>
      <xdr:colOff>50800</xdr:colOff>
      <xdr:row>57</xdr:row>
      <xdr:rowOff>38495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86772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101364</xdr:rowOff>
    </xdr:from>
    <xdr:to>
      <xdr:col>50</xdr:col>
      <xdr:colOff>165100</xdr:colOff>
      <xdr:row>57</xdr:row>
      <xdr:rowOff>31514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22641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16439</xdr:rowOff>
    </xdr:from>
    <xdr:to>
      <xdr:col>46</xdr:col>
      <xdr:colOff>38100</xdr:colOff>
      <xdr:row>56</xdr:row>
      <xdr:rowOff>118039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134566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9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44812</xdr:rowOff>
    </xdr:from>
    <xdr:to>
      <xdr:col>41</xdr:col>
      <xdr:colOff>101600</xdr:colOff>
      <xdr:row>52</xdr:row>
      <xdr:rowOff>146412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9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162939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73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148519</xdr:rowOff>
    </xdr:from>
    <xdr:to>
      <xdr:col>36</xdr:col>
      <xdr:colOff>165100</xdr:colOff>
      <xdr:row>54</xdr:row>
      <xdr:rowOff>78669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95196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0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33493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77893"/>
          <a:ext cx="1270" cy="121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151620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15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33493</xdr:rowOff>
    </xdr:from>
    <xdr:to>
      <xdr:col>55</xdr:col>
      <xdr:colOff>88900</xdr:colOff>
      <xdr:row>72</xdr:row>
      <xdr:rowOff>33493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7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62556</xdr:rowOff>
    </xdr:from>
    <xdr:to>
      <xdr:col>55</xdr:col>
      <xdr:colOff>0</xdr:colOff>
      <xdr:row>78</xdr:row>
      <xdr:rowOff>112024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35656"/>
          <a:ext cx="838200" cy="4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02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149623</xdr:rowOff>
    </xdr:from>
    <xdr:to>
      <xdr:col>55</xdr:col>
      <xdr:colOff>50800</xdr:colOff>
      <xdr:row>78</xdr:row>
      <xdr:rowOff>79773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62556</xdr:rowOff>
    </xdr:from>
    <xdr:to>
      <xdr:col>50</xdr:col>
      <xdr:colOff>114300</xdr:colOff>
      <xdr:row>78</xdr:row>
      <xdr:rowOff>81476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35656"/>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130719</xdr:rowOff>
    </xdr:from>
    <xdr:to>
      <xdr:col>50</xdr:col>
      <xdr:colOff>165100</xdr:colOff>
      <xdr:row>78</xdr:row>
      <xdr:rowOff>60869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77396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134717</xdr:rowOff>
    </xdr:from>
    <xdr:to>
      <xdr:col>45</xdr:col>
      <xdr:colOff>177800</xdr:colOff>
      <xdr:row>78</xdr:row>
      <xdr:rowOff>81476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136217"/>
          <a:ext cx="889000" cy="131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110038</xdr:rowOff>
    </xdr:from>
    <xdr:to>
      <xdr:col>46</xdr:col>
      <xdr:colOff>38100</xdr:colOff>
      <xdr:row>78</xdr:row>
      <xdr:rowOff>40188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56715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134717</xdr:rowOff>
    </xdr:from>
    <xdr:to>
      <xdr:col>41</xdr:col>
      <xdr:colOff>50800</xdr:colOff>
      <xdr:row>72</xdr:row>
      <xdr:rowOff>156045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136217"/>
          <a:ext cx="889000" cy="36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28535</xdr:rowOff>
    </xdr:from>
    <xdr:to>
      <xdr:col>41</xdr:col>
      <xdr:colOff>101600</xdr:colOff>
      <xdr:row>77</xdr:row>
      <xdr:rowOff>130135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121262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110617</xdr:rowOff>
    </xdr:from>
    <xdr:to>
      <xdr:col>36</xdr:col>
      <xdr:colOff>165100</xdr:colOff>
      <xdr:row>77</xdr:row>
      <xdr:rowOff>40767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31894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61224</xdr:rowOff>
    </xdr:from>
    <xdr:to>
      <xdr:col>55</xdr:col>
      <xdr:colOff>50800</xdr:colOff>
      <xdr:row>78</xdr:row>
      <xdr:rowOff>162824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147601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11756</xdr:rowOff>
    </xdr:from>
    <xdr:to>
      <xdr:col>50</xdr:col>
      <xdr:colOff>165100</xdr:colOff>
      <xdr:row>78</xdr:row>
      <xdr:rowOff>113356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104483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30676</xdr:rowOff>
    </xdr:from>
    <xdr:to>
      <xdr:col>46</xdr:col>
      <xdr:colOff>38100</xdr:colOff>
      <xdr:row>78</xdr:row>
      <xdr:rowOff>132276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123403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83917</xdr:rowOff>
    </xdr:from>
    <xdr:to>
      <xdr:col>41</xdr:col>
      <xdr:colOff>101600</xdr:colOff>
      <xdr:row>71</xdr:row>
      <xdr:rowOff>14067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0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30594</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18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105245</xdr:rowOff>
    </xdr:from>
    <xdr:to>
      <xdr:col>36</xdr:col>
      <xdr:colOff>165100</xdr:colOff>
      <xdr:row>73</xdr:row>
      <xdr:rowOff>35395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4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51922</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222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80144</xdr:rowOff>
    </xdr:from>
    <xdr:to>
      <xdr:col>55</xdr:col>
      <xdr:colOff>0</xdr:colOff>
      <xdr:row>97</xdr:row>
      <xdr:rowOff>31028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539344"/>
          <a:ext cx="838200" cy="1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155941</xdr:rowOff>
    </xdr:from>
    <xdr:to>
      <xdr:col>50</xdr:col>
      <xdr:colOff>114300</xdr:colOff>
      <xdr:row>97</xdr:row>
      <xdr:rowOff>31028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43691"/>
          <a:ext cx="889000" cy="2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155941</xdr:rowOff>
    </xdr:from>
    <xdr:to>
      <xdr:col>45</xdr:col>
      <xdr:colOff>177800</xdr:colOff>
      <xdr:row>98</xdr:row>
      <xdr:rowOff>42306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43691"/>
          <a:ext cx="889000" cy="40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42306</xdr:rowOff>
    </xdr:from>
    <xdr:to>
      <xdr:col>41</xdr:col>
      <xdr:colOff>50800</xdr:colOff>
      <xdr:row>98</xdr:row>
      <xdr:rowOff>83378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44406"/>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29344</xdr:rowOff>
    </xdr:from>
    <xdr:to>
      <xdr:col>55</xdr:col>
      <xdr:colOff>50800</xdr:colOff>
      <xdr:row>96</xdr:row>
      <xdr:rowOff>130944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52221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151678</xdr:rowOff>
    </xdr:from>
    <xdr:to>
      <xdr:col>50</xdr:col>
      <xdr:colOff>165100</xdr:colOff>
      <xdr:row>97</xdr:row>
      <xdr:rowOff>81828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72955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105141</xdr:rowOff>
    </xdr:from>
    <xdr:to>
      <xdr:col>46</xdr:col>
      <xdr:colOff>38100</xdr:colOff>
      <xdr:row>96</xdr:row>
      <xdr:rowOff>35291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51818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162956</xdr:rowOff>
    </xdr:from>
    <xdr:to>
      <xdr:col>41</xdr:col>
      <xdr:colOff>101600</xdr:colOff>
      <xdr:row>98</xdr:row>
      <xdr:rowOff>93106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84233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32578</xdr:rowOff>
    </xdr:from>
    <xdr:to>
      <xdr:col>36</xdr:col>
      <xdr:colOff>165100</xdr:colOff>
      <xdr:row>98</xdr:row>
      <xdr:rowOff>134178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125305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130239</xdr:rowOff>
    </xdr:from>
    <xdr:to>
      <xdr:col>85</xdr:col>
      <xdr:colOff>127000</xdr:colOff>
      <xdr:row>39</xdr:row>
      <xdr:rowOff>4445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45339"/>
          <a:ext cx="8382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xdr:rowOff>
    </xdr:from>
    <xdr:to>
      <xdr:col>81</xdr:col>
      <xdr:colOff>50800</xdr:colOff>
      <xdr:row>39</xdr:row>
      <xdr:rowOff>43612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90995"/>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38735</xdr:rowOff>
    </xdr:from>
    <xdr:to>
      <xdr:col>76</xdr:col>
      <xdr:colOff>114300</xdr:colOff>
      <xdr:row>39</xdr:row>
      <xdr:rowOff>43612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528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30976</xdr:rowOff>
    </xdr:from>
    <xdr:to>
      <xdr:col>71</xdr:col>
      <xdr:colOff>177800</xdr:colOff>
      <xdr:row>39</xdr:row>
      <xdr:rowOff>38735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7526"/>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79439</xdr:rowOff>
    </xdr:from>
    <xdr:to>
      <xdr:col>85</xdr:col>
      <xdr:colOff>177800</xdr:colOff>
      <xdr:row>39</xdr:row>
      <xdr:rowOff>9589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27831</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125095</xdr:rowOff>
    </xdr:from>
    <xdr:to>
      <xdr:col>81</xdr:col>
      <xdr:colOff>101600</xdr:colOff>
      <xdr:row>39</xdr:row>
      <xdr:rowOff>55245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46372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164262</xdr:rowOff>
    </xdr:from>
    <xdr:to>
      <xdr:col>76</xdr:col>
      <xdr:colOff>165100</xdr:colOff>
      <xdr:row>39</xdr:row>
      <xdr:rowOff>94412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85539</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159385</xdr:rowOff>
    </xdr:from>
    <xdr:to>
      <xdr:col>72</xdr:col>
      <xdr:colOff>38100</xdr:colOff>
      <xdr:row>39</xdr:row>
      <xdr:rowOff>89535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80662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151626</xdr:rowOff>
    </xdr:from>
    <xdr:to>
      <xdr:col>67</xdr:col>
      <xdr:colOff>101600</xdr:colOff>
      <xdr:row>39</xdr:row>
      <xdr:rowOff>81776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72903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11664</xdr:rowOff>
    </xdr:from>
    <xdr:to>
      <xdr:col>85</xdr:col>
      <xdr:colOff>127000</xdr:colOff>
      <xdr:row>78</xdr:row>
      <xdr:rowOff>22360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384764"/>
          <a:ext cx="838200" cy="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22360</xdr:rowOff>
    </xdr:from>
    <xdr:to>
      <xdr:col>81</xdr:col>
      <xdr:colOff>50800</xdr:colOff>
      <xdr:row>78</xdr:row>
      <xdr:rowOff>33412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395460"/>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33412</xdr:rowOff>
    </xdr:from>
    <xdr:to>
      <xdr:col>76</xdr:col>
      <xdr:colOff>114300</xdr:colOff>
      <xdr:row>78</xdr:row>
      <xdr:rowOff>43360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406512"/>
          <a:ext cx="8890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40122</xdr:rowOff>
    </xdr:from>
    <xdr:to>
      <xdr:col>71</xdr:col>
      <xdr:colOff>177800</xdr:colOff>
      <xdr:row>78</xdr:row>
      <xdr:rowOff>43360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41322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132314</xdr:rowOff>
    </xdr:from>
    <xdr:to>
      <xdr:col>85</xdr:col>
      <xdr:colOff>177800</xdr:colOff>
      <xdr:row>78</xdr:row>
      <xdr:rowOff>62464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48909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25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143010</xdr:rowOff>
    </xdr:from>
    <xdr:to>
      <xdr:col>81</xdr:col>
      <xdr:colOff>101600</xdr:colOff>
      <xdr:row>78</xdr:row>
      <xdr:rowOff>73160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64287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4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154062</xdr:rowOff>
    </xdr:from>
    <xdr:to>
      <xdr:col>76</xdr:col>
      <xdr:colOff>165100</xdr:colOff>
      <xdr:row>78</xdr:row>
      <xdr:rowOff>84212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3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75339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44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164010</xdr:rowOff>
    </xdr:from>
    <xdr:to>
      <xdr:col>72</xdr:col>
      <xdr:colOff>38100</xdr:colOff>
      <xdr:row>78</xdr:row>
      <xdr:rowOff>94160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3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85287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45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160772</xdr:rowOff>
    </xdr:from>
    <xdr:to>
      <xdr:col>67</xdr:col>
      <xdr:colOff>101600</xdr:colOff>
      <xdr:row>78</xdr:row>
      <xdr:rowOff>90922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3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82049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4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55101</xdr:rowOff>
    </xdr:from>
    <xdr:to>
      <xdr:col>85</xdr:col>
      <xdr:colOff>127000</xdr:colOff>
      <xdr:row>96</xdr:row>
      <xdr:rowOff>67948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14301"/>
          <a:ext cx="8382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55101</xdr:rowOff>
    </xdr:from>
    <xdr:to>
      <xdr:col>81</xdr:col>
      <xdr:colOff>50800</xdr:colOff>
      <xdr:row>96</xdr:row>
      <xdr:rowOff>136917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14301"/>
          <a:ext cx="889000" cy="8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47763</xdr:rowOff>
    </xdr:from>
    <xdr:to>
      <xdr:col>76</xdr:col>
      <xdr:colOff>114300</xdr:colOff>
      <xdr:row>96</xdr:row>
      <xdr:rowOff>136917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506963"/>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47763</xdr:rowOff>
    </xdr:from>
    <xdr:to>
      <xdr:col>71</xdr:col>
      <xdr:colOff>177800</xdr:colOff>
      <xdr:row>97</xdr:row>
      <xdr:rowOff>138671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506963"/>
          <a:ext cx="889000" cy="26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17148</xdr:rowOff>
    </xdr:from>
    <xdr:to>
      <xdr:col>85</xdr:col>
      <xdr:colOff>177800</xdr:colOff>
      <xdr:row>96</xdr:row>
      <xdr:rowOff>118748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4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40025</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4301</xdr:rowOff>
    </xdr:from>
    <xdr:to>
      <xdr:col>81</xdr:col>
      <xdr:colOff>101600</xdr:colOff>
      <xdr:row>96</xdr:row>
      <xdr:rowOff>105901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6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122428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3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86117</xdr:rowOff>
    </xdr:from>
    <xdr:to>
      <xdr:col>76</xdr:col>
      <xdr:colOff>165100</xdr:colOff>
      <xdr:row>97</xdr:row>
      <xdr:rowOff>16267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32794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168413</xdr:rowOff>
    </xdr:from>
    <xdr:to>
      <xdr:col>72</xdr:col>
      <xdr:colOff>38100</xdr:colOff>
      <xdr:row>96</xdr:row>
      <xdr:rowOff>98563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4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115090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2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87871</xdr:rowOff>
    </xdr:from>
    <xdr:to>
      <xdr:col>67</xdr:col>
      <xdr:colOff>101600</xdr:colOff>
      <xdr:row>98</xdr:row>
      <xdr:rowOff>18021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9148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147495</xdr:rowOff>
    </xdr:from>
    <xdr:to>
      <xdr:col>116</xdr:col>
      <xdr:colOff>63500</xdr:colOff>
      <xdr:row>55</xdr:row>
      <xdr:rowOff>71623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405795"/>
          <a:ext cx="838200" cy="9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147495</xdr:rowOff>
    </xdr:from>
    <xdr:to>
      <xdr:col>111</xdr:col>
      <xdr:colOff>177800</xdr:colOff>
      <xdr:row>55</xdr:row>
      <xdr:rowOff>37195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405795"/>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37195</xdr:rowOff>
    </xdr:from>
    <xdr:to>
      <xdr:col>107</xdr:col>
      <xdr:colOff>50800</xdr:colOff>
      <xdr:row>55</xdr:row>
      <xdr:rowOff>48671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466945"/>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48671</xdr:rowOff>
    </xdr:from>
    <xdr:to>
      <xdr:col>102</xdr:col>
      <xdr:colOff>114300</xdr:colOff>
      <xdr:row>55</xdr:row>
      <xdr:rowOff>59507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478421"/>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20823</xdr:rowOff>
    </xdr:from>
    <xdr:to>
      <xdr:col>116</xdr:col>
      <xdr:colOff>114300</xdr:colOff>
      <xdr:row>55</xdr:row>
      <xdr:rowOff>122423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4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43700</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96695</xdr:rowOff>
    </xdr:from>
    <xdr:to>
      <xdr:col>112</xdr:col>
      <xdr:colOff>38100</xdr:colOff>
      <xdr:row>55</xdr:row>
      <xdr:rowOff>26845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3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43372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13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157845</xdr:rowOff>
    </xdr:from>
    <xdr:to>
      <xdr:col>107</xdr:col>
      <xdr:colOff>101600</xdr:colOff>
      <xdr:row>55</xdr:row>
      <xdr:rowOff>87995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104522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19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169321</xdr:rowOff>
    </xdr:from>
    <xdr:to>
      <xdr:col>102</xdr:col>
      <xdr:colOff>165100</xdr:colOff>
      <xdr:row>55</xdr:row>
      <xdr:rowOff>99471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4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115998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2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8707</xdr:rowOff>
    </xdr:from>
    <xdr:to>
      <xdr:col>98</xdr:col>
      <xdr:colOff>38100</xdr:colOff>
      <xdr:row>55</xdr:row>
      <xdr:rowOff>110307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4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126834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2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28617</xdr:rowOff>
    </xdr:from>
    <xdr:to>
      <xdr:col>116</xdr:col>
      <xdr:colOff>63500</xdr:colOff>
      <xdr:row>73</xdr:row>
      <xdr:rowOff>68850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544467"/>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55657</xdr:rowOff>
    </xdr:from>
    <xdr:to>
      <xdr:col>111</xdr:col>
      <xdr:colOff>177800</xdr:colOff>
      <xdr:row>73</xdr:row>
      <xdr:rowOff>68850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571507"/>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55657</xdr:rowOff>
    </xdr:from>
    <xdr:to>
      <xdr:col>107</xdr:col>
      <xdr:colOff>50800</xdr:colOff>
      <xdr:row>73</xdr:row>
      <xdr:rowOff>88445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571507"/>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88445</xdr:rowOff>
    </xdr:from>
    <xdr:to>
      <xdr:col>102</xdr:col>
      <xdr:colOff>114300</xdr:colOff>
      <xdr:row>73</xdr:row>
      <xdr:rowOff>127225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604295"/>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149267</xdr:rowOff>
    </xdr:from>
    <xdr:to>
      <xdr:col>116</xdr:col>
      <xdr:colOff>114300</xdr:colOff>
      <xdr:row>73</xdr:row>
      <xdr:rowOff>79417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4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3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18050</xdr:rowOff>
    </xdr:from>
    <xdr:to>
      <xdr:col>112</xdr:col>
      <xdr:colOff>38100</xdr:colOff>
      <xdr:row>73</xdr:row>
      <xdr:rowOff>119650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136177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30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4857</xdr:rowOff>
    </xdr:from>
    <xdr:to>
      <xdr:col>107</xdr:col>
      <xdr:colOff>101600</xdr:colOff>
      <xdr:row>73</xdr:row>
      <xdr:rowOff>106457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122984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37645</xdr:rowOff>
    </xdr:from>
    <xdr:to>
      <xdr:col>102</xdr:col>
      <xdr:colOff>165100</xdr:colOff>
      <xdr:row>73</xdr:row>
      <xdr:rowOff>139245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5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155772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2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76425</xdr:rowOff>
    </xdr:from>
    <xdr:to>
      <xdr:col>98</xdr:col>
      <xdr:colOff>38100</xdr:colOff>
      <xdr:row>74</xdr:row>
      <xdr:rowOff>6575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5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23102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36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千円高くなっている。要因はふるさと納税に要する経費によるもので、前年度との比較では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となっているがふるさと納税の寄附金の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積立金についても、住民一人当たり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千円高くなっており、前年度との比較では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となっているが、ふるさと納税の寄附金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千円高くなっており、前年度との比較では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千円の増となっているが、冬期間の道路除雪に要する経費が増加したことによるものである。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21,114
20,887
202.43
15,066,088
14,307,720
741,530
7,781,833
12,565,517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15875</xdr:rowOff>
    </xdr:from>
    <xdr:to>
      <xdr:col>24</xdr:col>
      <xdr:colOff>63500</xdr:colOff>
      <xdr:row>35</xdr:row>
      <xdr:rowOff>21590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66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21590</xdr:rowOff>
    </xdr:from>
    <xdr:to>
      <xdr:col>19</xdr:col>
      <xdr:colOff>177800</xdr:colOff>
      <xdr:row>35</xdr:row>
      <xdr:rowOff>40068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2340"/>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137985</xdr:rowOff>
    </xdr:from>
    <xdr:to>
      <xdr:col>15</xdr:col>
      <xdr:colOff>50800</xdr:colOff>
      <xdr:row>35</xdr:row>
      <xdr:rowOff>40068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7285"/>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137985</xdr:rowOff>
    </xdr:from>
    <xdr:to>
      <xdr:col>10</xdr:col>
      <xdr:colOff>114300</xdr:colOff>
      <xdr:row>35</xdr:row>
      <xdr:rowOff>28639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7285"/>
          <a:ext cx="8890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136525</xdr:rowOff>
    </xdr:from>
    <xdr:to>
      <xdr:col>24</xdr:col>
      <xdr:colOff>114300</xdr:colOff>
      <xdr:row>35</xdr:row>
      <xdr:rowOff>66675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159402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142240</xdr:rowOff>
    </xdr:from>
    <xdr:to>
      <xdr:col>20</xdr:col>
      <xdr:colOff>38100</xdr:colOff>
      <xdr:row>35</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88917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160718</xdr:rowOff>
    </xdr:from>
    <xdr:to>
      <xdr:col>15</xdr:col>
      <xdr:colOff>101600</xdr:colOff>
      <xdr:row>35</xdr:row>
      <xdr:rowOff>90868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107395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87185</xdr:rowOff>
    </xdr:from>
    <xdr:to>
      <xdr:col>10</xdr:col>
      <xdr:colOff>165100</xdr:colOff>
      <xdr:row>35</xdr:row>
      <xdr:rowOff>17335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33862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149289</xdr:rowOff>
    </xdr:from>
    <xdr:to>
      <xdr:col>6</xdr:col>
      <xdr:colOff>38100</xdr:colOff>
      <xdr:row>35</xdr:row>
      <xdr:rowOff>79439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95966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55286</xdr:rowOff>
    </xdr:from>
    <xdr:to>
      <xdr:col>24</xdr:col>
      <xdr:colOff>63500</xdr:colOff>
      <xdr:row>55</xdr:row>
      <xdr:rowOff>119355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85036"/>
          <a:ext cx="838200" cy="6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55286</xdr:rowOff>
    </xdr:from>
    <xdr:to>
      <xdr:col>19</xdr:col>
      <xdr:colOff>177800</xdr:colOff>
      <xdr:row>55</xdr:row>
      <xdr:rowOff>154384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85036"/>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40053</xdr:rowOff>
    </xdr:from>
    <xdr:to>
      <xdr:col>15</xdr:col>
      <xdr:colOff>50800</xdr:colOff>
      <xdr:row>55</xdr:row>
      <xdr:rowOff>154384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69803"/>
          <a:ext cx="889000" cy="1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40053</xdr:rowOff>
    </xdr:from>
    <xdr:to>
      <xdr:col>10</xdr:col>
      <xdr:colOff>114300</xdr:colOff>
      <xdr:row>56</xdr:row>
      <xdr:rowOff>164842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9803"/>
          <a:ext cx="889000" cy="29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68555</xdr:rowOff>
    </xdr:from>
    <xdr:to>
      <xdr:col>24</xdr:col>
      <xdr:colOff>114300</xdr:colOff>
      <xdr:row>55</xdr:row>
      <xdr:rowOff>170155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91432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4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4486</xdr:rowOff>
    </xdr:from>
    <xdr:to>
      <xdr:col>20</xdr:col>
      <xdr:colOff>38100</xdr:colOff>
      <xdr:row>55</xdr:row>
      <xdr:rowOff>106086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3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122613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103584</xdr:rowOff>
    </xdr:from>
    <xdr:to>
      <xdr:col>15</xdr:col>
      <xdr:colOff>101600</xdr:colOff>
      <xdr:row>56</xdr:row>
      <xdr:rowOff>33734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50261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0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160703</xdr:rowOff>
    </xdr:from>
    <xdr:to>
      <xdr:col>10</xdr:col>
      <xdr:colOff>165100</xdr:colOff>
      <xdr:row>55</xdr:row>
      <xdr:rowOff>90853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107380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9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114042</xdr:rowOff>
    </xdr:from>
    <xdr:to>
      <xdr:col>6</xdr:col>
      <xdr:colOff>38100</xdr:colOff>
      <xdr:row>57</xdr:row>
      <xdr:rowOff>44192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60719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9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87038</xdr:rowOff>
    </xdr:from>
    <xdr:to>
      <xdr:col>24</xdr:col>
      <xdr:colOff>63500</xdr:colOff>
      <xdr:row>77</xdr:row>
      <xdr:rowOff>21498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17238"/>
          <a:ext cx="838200" cy="10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87038</xdr:rowOff>
    </xdr:from>
    <xdr:to>
      <xdr:col>19</xdr:col>
      <xdr:colOff>177800</xdr:colOff>
      <xdr:row>77</xdr:row>
      <xdr:rowOff>51994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7238"/>
          <a:ext cx="889000" cy="1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51994</xdr:rowOff>
    </xdr:from>
    <xdr:to>
      <xdr:col>15</xdr:col>
      <xdr:colOff>50800</xdr:colOff>
      <xdr:row>77</xdr:row>
      <xdr:rowOff>86108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53644"/>
          <a:ext cx="889000" cy="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86108</xdr:rowOff>
    </xdr:from>
    <xdr:to>
      <xdr:col>10</xdr:col>
      <xdr:colOff>114300</xdr:colOff>
      <xdr:row>77</xdr:row>
      <xdr:rowOff>129848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7758"/>
          <a:ext cx="8890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142148</xdr:rowOff>
    </xdr:from>
    <xdr:to>
      <xdr:col>24</xdr:col>
      <xdr:colOff>114300</xdr:colOff>
      <xdr:row>77</xdr:row>
      <xdr:rowOff>72298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120575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36238</xdr:rowOff>
    </xdr:from>
    <xdr:to>
      <xdr:col>20</xdr:col>
      <xdr:colOff>38100</xdr:colOff>
      <xdr:row>76</xdr:row>
      <xdr:rowOff>137838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128965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1194</xdr:rowOff>
    </xdr:from>
    <xdr:to>
      <xdr:col>15</xdr:col>
      <xdr:colOff>101600</xdr:colOff>
      <xdr:row>77</xdr:row>
      <xdr:rowOff>102794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93921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9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35308</xdr:rowOff>
    </xdr:from>
    <xdr:to>
      <xdr:col>10</xdr:col>
      <xdr:colOff>165100</xdr:colOff>
      <xdr:row>77</xdr:row>
      <xdr:rowOff>136908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128035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2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79048</xdr:rowOff>
    </xdr:from>
    <xdr:to>
      <xdr:col>6</xdr:col>
      <xdr:colOff>38100</xdr:colOff>
      <xdr:row>78</xdr:row>
      <xdr:rowOff>9198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17225</xdr:rowOff>
    </xdr:from>
    <xdr:to>
      <xdr:col>24</xdr:col>
      <xdr:colOff>63500</xdr:colOff>
      <xdr:row>97</xdr:row>
      <xdr:rowOff>38257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7875"/>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38257</xdr:rowOff>
    </xdr:from>
    <xdr:to>
      <xdr:col>19</xdr:col>
      <xdr:colOff>177800</xdr:colOff>
      <xdr:row>97</xdr:row>
      <xdr:rowOff>48205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68907"/>
          <a:ext cx="8890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48205</xdr:rowOff>
    </xdr:from>
    <xdr:to>
      <xdr:col>15</xdr:col>
      <xdr:colOff>50800</xdr:colOff>
      <xdr:row>97</xdr:row>
      <xdr:rowOff>49109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78855"/>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26488</xdr:rowOff>
    </xdr:from>
    <xdr:to>
      <xdr:col>10</xdr:col>
      <xdr:colOff>114300</xdr:colOff>
      <xdr:row>97</xdr:row>
      <xdr:rowOff>49109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57138"/>
          <a:ext cx="8890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137875</xdr:rowOff>
    </xdr:from>
    <xdr:to>
      <xdr:col>24</xdr:col>
      <xdr:colOff>114300</xdr:colOff>
      <xdr:row>97</xdr:row>
      <xdr:rowOff>68025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116302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158907</xdr:rowOff>
    </xdr:from>
    <xdr:to>
      <xdr:col>20</xdr:col>
      <xdr:colOff>38100</xdr:colOff>
      <xdr:row>97</xdr:row>
      <xdr:rowOff>89057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80184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168855</xdr:rowOff>
    </xdr:from>
    <xdr:to>
      <xdr:col>15</xdr:col>
      <xdr:colOff>101600</xdr:colOff>
      <xdr:row>97</xdr:row>
      <xdr:rowOff>99005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90132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169759</xdr:rowOff>
    </xdr:from>
    <xdr:to>
      <xdr:col>10</xdr:col>
      <xdr:colOff>165100</xdr:colOff>
      <xdr:row>97</xdr:row>
      <xdr:rowOff>99909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91036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2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147138</xdr:rowOff>
    </xdr:from>
    <xdr:to>
      <xdr:col>6</xdr:col>
      <xdr:colOff>38100</xdr:colOff>
      <xdr:row>97</xdr:row>
      <xdr:rowOff>77288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68415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170724</xdr:rowOff>
    </xdr:from>
    <xdr:to>
      <xdr:col>55</xdr:col>
      <xdr:colOff>0</xdr:colOff>
      <xdr:row>38</xdr:row>
      <xdr:rowOff>907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1437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156028</xdr:rowOff>
    </xdr:from>
    <xdr:to>
      <xdr:col>50</xdr:col>
      <xdr:colOff>114300</xdr:colOff>
      <xdr:row>37</xdr:row>
      <xdr:rowOff>170724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4996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14950</xdr:rowOff>
    </xdr:from>
    <xdr:to>
      <xdr:col>45</xdr:col>
      <xdr:colOff>177800</xdr:colOff>
      <xdr:row>37</xdr:row>
      <xdr:rowOff>156028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358600"/>
          <a:ext cx="889000" cy="1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78631</xdr:rowOff>
    </xdr:from>
    <xdr:to>
      <xdr:col>41</xdr:col>
      <xdr:colOff>50800</xdr:colOff>
      <xdr:row>37</xdr:row>
      <xdr:rowOff>14950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5083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121557</xdr:rowOff>
    </xdr:from>
    <xdr:to>
      <xdr:col>55</xdr:col>
      <xdr:colOff>50800</xdr:colOff>
      <xdr:row>38</xdr:row>
      <xdr:rowOff>51707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144434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1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119924</xdr:rowOff>
    </xdr:from>
    <xdr:to>
      <xdr:col>50</xdr:col>
      <xdr:colOff>165100</xdr:colOff>
      <xdr:row>38</xdr:row>
      <xdr:rowOff>50074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66601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238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105228</xdr:rowOff>
    </xdr:from>
    <xdr:to>
      <xdr:col>46</xdr:col>
      <xdr:colOff>38100</xdr:colOff>
      <xdr:row>38</xdr:row>
      <xdr:rowOff>35378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51905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135600</xdr:rowOff>
    </xdr:from>
    <xdr:to>
      <xdr:col>41</xdr:col>
      <xdr:colOff>101600</xdr:colOff>
      <xdr:row>37</xdr:row>
      <xdr:rowOff>65750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82277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0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27831</xdr:rowOff>
    </xdr:from>
    <xdr:to>
      <xdr:col>36</xdr:col>
      <xdr:colOff>165100</xdr:colOff>
      <xdr:row>36</xdr:row>
      <xdr:rowOff>129431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120558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2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14401</xdr:rowOff>
    </xdr:from>
    <xdr:to>
      <xdr:col>55</xdr:col>
      <xdr:colOff>0</xdr:colOff>
      <xdr:row>57</xdr:row>
      <xdr:rowOff>22873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87051"/>
          <a:ext cx="8382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127673</xdr:rowOff>
    </xdr:from>
    <xdr:to>
      <xdr:col>50</xdr:col>
      <xdr:colOff>114300</xdr:colOff>
      <xdr:row>57</xdr:row>
      <xdr:rowOff>22873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728873"/>
          <a:ext cx="889000" cy="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127673</xdr:rowOff>
    </xdr:from>
    <xdr:to>
      <xdr:col>45</xdr:col>
      <xdr:colOff>177800</xdr:colOff>
      <xdr:row>57</xdr:row>
      <xdr:rowOff>30290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728873"/>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30290</xdr:rowOff>
    </xdr:from>
    <xdr:to>
      <xdr:col>41</xdr:col>
      <xdr:colOff>50800</xdr:colOff>
      <xdr:row>57</xdr:row>
      <xdr:rowOff>87859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02940"/>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135051</xdr:rowOff>
    </xdr:from>
    <xdr:to>
      <xdr:col>55</xdr:col>
      <xdr:colOff>50800</xdr:colOff>
      <xdr:row>57</xdr:row>
      <xdr:rowOff>65201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113478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143523</xdr:rowOff>
    </xdr:from>
    <xdr:to>
      <xdr:col>50</xdr:col>
      <xdr:colOff>165100</xdr:colOff>
      <xdr:row>57</xdr:row>
      <xdr:rowOff>73673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64800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76873</xdr:rowOff>
    </xdr:from>
    <xdr:to>
      <xdr:col>46</xdr:col>
      <xdr:colOff>38100</xdr:colOff>
      <xdr:row>57</xdr:row>
      <xdr:rowOff>7023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23550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4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150940</xdr:rowOff>
    </xdr:from>
    <xdr:to>
      <xdr:col>41</xdr:col>
      <xdr:colOff>101600</xdr:colOff>
      <xdr:row>57</xdr:row>
      <xdr:rowOff>81090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72217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37059</xdr:rowOff>
    </xdr:from>
    <xdr:to>
      <xdr:col>36</xdr:col>
      <xdr:colOff>165100</xdr:colOff>
      <xdr:row>57</xdr:row>
      <xdr:rowOff>138659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129786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0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39787</xdr:rowOff>
    </xdr:from>
    <xdr:to>
      <xdr:col>55</xdr:col>
      <xdr:colOff>0</xdr:colOff>
      <xdr:row>77</xdr:row>
      <xdr:rowOff>43611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41437"/>
          <a:ext cx="838200" cy="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39787</xdr:rowOff>
    </xdr:from>
    <xdr:to>
      <xdr:col>50</xdr:col>
      <xdr:colOff>114300</xdr:colOff>
      <xdr:row>77</xdr:row>
      <xdr:rowOff>70351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4143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70351</xdr:rowOff>
    </xdr:from>
    <xdr:to>
      <xdr:col>45</xdr:col>
      <xdr:colOff>177800</xdr:colOff>
      <xdr:row>77</xdr:row>
      <xdr:rowOff>80713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72001"/>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80713</xdr:rowOff>
    </xdr:from>
    <xdr:to>
      <xdr:col>41</xdr:col>
      <xdr:colOff>50800</xdr:colOff>
      <xdr:row>77</xdr:row>
      <xdr:rowOff>131584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82363"/>
          <a:ext cx="889000" cy="5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164261</xdr:rowOff>
    </xdr:from>
    <xdr:to>
      <xdr:col>55</xdr:col>
      <xdr:colOff>50800</xdr:colOff>
      <xdr:row>77</xdr:row>
      <xdr:rowOff>94411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15688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160437</xdr:rowOff>
    </xdr:from>
    <xdr:to>
      <xdr:col>50</xdr:col>
      <xdr:colOff>165100</xdr:colOff>
      <xdr:row>77</xdr:row>
      <xdr:rowOff>90587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107114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9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19551</xdr:rowOff>
    </xdr:from>
    <xdr:to>
      <xdr:col>46</xdr:col>
      <xdr:colOff>38100</xdr:colOff>
      <xdr:row>77</xdr:row>
      <xdr:rowOff>121151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137678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9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29913</xdr:rowOff>
    </xdr:from>
    <xdr:to>
      <xdr:col>41</xdr:col>
      <xdr:colOff>101600</xdr:colOff>
      <xdr:row>77</xdr:row>
      <xdr:rowOff>131513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148040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80784</xdr:rowOff>
    </xdr:from>
    <xdr:to>
      <xdr:col>36</xdr:col>
      <xdr:colOff>165100</xdr:colOff>
      <xdr:row>78</xdr:row>
      <xdr:rowOff>10934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27461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31952</xdr:rowOff>
    </xdr:from>
    <xdr:to>
      <xdr:col>54</xdr:col>
      <xdr:colOff>189865</xdr:colOff>
      <xdr:row>98</xdr:row>
      <xdr:rowOff>70566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6148252"/>
          <a:ext cx="1270" cy="72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74393</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70566</xdr:rowOff>
    </xdr:from>
    <xdr:to>
      <xdr:col>55</xdr:col>
      <xdr:colOff>88900</xdr:colOff>
      <xdr:row>98</xdr:row>
      <xdr:rowOff>70566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150079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92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31952</xdr:rowOff>
    </xdr:from>
    <xdr:to>
      <xdr:col>55</xdr:col>
      <xdr:colOff>88900</xdr:colOff>
      <xdr:row>94</xdr:row>
      <xdr:rowOff>31952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14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106101</xdr:rowOff>
    </xdr:from>
    <xdr:to>
      <xdr:col>55</xdr:col>
      <xdr:colOff>0</xdr:colOff>
      <xdr:row>95</xdr:row>
      <xdr:rowOff>155423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93851"/>
          <a:ext cx="838200" cy="4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156965</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1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7088</xdr:rowOff>
    </xdr:from>
    <xdr:to>
      <xdr:col>55</xdr:col>
      <xdr:colOff>50800</xdr:colOff>
      <xdr:row>97</xdr:row>
      <xdr:rowOff>108688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155423</xdr:rowOff>
    </xdr:from>
    <xdr:to>
      <xdr:col>50</xdr:col>
      <xdr:colOff>114300</xdr:colOff>
      <xdr:row>95</xdr:row>
      <xdr:rowOff>160438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43173"/>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5000</xdr:rowOff>
    </xdr:from>
    <xdr:to>
      <xdr:col>50</xdr:col>
      <xdr:colOff>165100</xdr:colOff>
      <xdr:row>97</xdr:row>
      <xdr:rowOff>106600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97727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73557</xdr:rowOff>
    </xdr:from>
    <xdr:to>
      <xdr:col>45</xdr:col>
      <xdr:colOff>177800</xdr:colOff>
      <xdr:row>95</xdr:row>
      <xdr:rowOff>160438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846957"/>
          <a:ext cx="889000" cy="6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15478</xdr:rowOff>
    </xdr:from>
    <xdr:to>
      <xdr:col>46</xdr:col>
      <xdr:colOff>38100</xdr:colOff>
      <xdr:row>97</xdr:row>
      <xdr:rowOff>117078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108205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73557</xdr:rowOff>
    </xdr:from>
    <xdr:to>
      <xdr:col>41</xdr:col>
      <xdr:colOff>50800</xdr:colOff>
      <xdr:row>92</xdr:row>
      <xdr:rowOff>123620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846957"/>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22839</xdr:rowOff>
    </xdr:from>
    <xdr:to>
      <xdr:col>41</xdr:col>
      <xdr:colOff>101600</xdr:colOff>
      <xdr:row>97</xdr:row>
      <xdr:rowOff>124439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115566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27830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55301</xdr:rowOff>
    </xdr:from>
    <xdr:to>
      <xdr:col>55</xdr:col>
      <xdr:colOff>50800</xdr:colOff>
      <xdr:row>95</xdr:row>
      <xdr:rowOff>156901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78178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104623</xdr:rowOff>
    </xdr:from>
    <xdr:to>
      <xdr:col>50</xdr:col>
      <xdr:colOff>165100</xdr:colOff>
      <xdr:row>96</xdr:row>
      <xdr:rowOff>34773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51300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16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109638</xdr:rowOff>
    </xdr:from>
    <xdr:to>
      <xdr:col>46</xdr:col>
      <xdr:colOff>38100</xdr:colOff>
      <xdr:row>96</xdr:row>
      <xdr:rowOff>39788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56315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17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22757</xdr:rowOff>
    </xdr:from>
    <xdr:to>
      <xdr:col>41</xdr:col>
      <xdr:colOff>101600</xdr:colOff>
      <xdr:row>92</xdr:row>
      <xdr:rowOff>124357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140884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57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72820</xdr:rowOff>
    </xdr:from>
    <xdr:to>
      <xdr:col>36</xdr:col>
      <xdr:colOff>165100</xdr:colOff>
      <xdr:row>93</xdr:row>
      <xdr:rowOff>2970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8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19497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62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114649</xdr:rowOff>
    </xdr:from>
    <xdr:to>
      <xdr:col>85</xdr:col>
      <xdr:colOff>127000</xdr:colOff>
      <xdr:row>36</xdr:row>
      <xdr:rowOff>118173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86849"/>
          <a:ext cx="8382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118173</xdr:rowOff>
    </xdr:from>
    <xdr:to>
      <xdr:col>81</xdr:col>
      <xdr:colOff>50800</xdr:colOff>
      <xdr:row>37</xdr:row>
      <xdr:rowOff>7341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90373"/>
          <a:ext cx="889000" cy="6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7341</xdr:rowOff>
    </xdr:from>
    <xdr:to>
      <xdr:col>76</xdr:col>
      <xdr:colOff>114300</xdr:colOff>
      <xdr:row>37</xdr:row>
      <xdr:rowOff>26257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50991"/>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159017</xdr:rowOff>
    </xdr:from>
    <xdr:to>
      <xdr:col>71</xdr:col>
      <xdr:colOff>177800</xdr:colOff>
      <xdr:row>37</xdr:row>
      <xdr:rowOff>26257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31217"/>
          <a:ext cx="889000" cy="3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63849</xdr:rowOff>
    </xdr:from>
    <xdr:to>
      <xdr:col>85</xdr:col>
      <xdr:colOff>177800</xdr:colOff>
      <xdr:row>36</xdr:row>
      <xdr:rowOff>165449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42276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67373</xdr:rowOff>
    </xdr:from>
    <xdr:to>
      <xdr:col>81</xdr:col>
      <xdr:colOff>101600</xdr:colOff>
      <xdr:row>36</xdr:row>
      <xdr:rowOff>168973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160100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127991</xdr:rowOff>
    </xdr:from>
    <xdr:to>
      <xdr:col>76</xdr:col>
      <xdr:colOff>165100</xdr:colOff>
      <xdr:row>37</xdr:row>
      <xdr:rowOff>58141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49268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146907</xdr:rowOff>
    </xdr:from>
    <xdr:to>
      <xdr:col>72</xdr:col>
      <xdr:colOff>38100</xdr:colOff>
      <xdr:row>37</xdr:row>
      <xdr:rowOff>77057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68184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1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108217</xdr:rowOff>
    </xdr:from>
    <xdr:to>
      <xdr:col>67</xdr:col>
      <xdr:colOff>101600</xdr:colOff>
      <xdr:row>37</xdr:row>
      <xdr:rowOff>38367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29494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28250</xdr:rowOff>
    </xdr:from>
    <xdr:to>
      <xdr:col>85</xdr:col>
      <xdr:colOff>127000</xdr:colOff>
      <xdr:row>57</xdr:row>
      <xdr:rowOff>38956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00900"/>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1984</xdr:rowOff>
    </xdr:from>
    <xdr:to>
      <xdr:col>81</xdr:col>
      <xdr:colOff>50800</xdr:colOff>
      <xdr:row>57</xdr:row>
      <xdr:rowOff>28250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03184"/>
          <a:ext cx="889000" cy="19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135097</xdr:rowOff>
    </xdr:from>
    <xdr:to>
      <xdr:col>76</xdr:col>
      <xdr:colOff>114300</xdr:colOff>
      <xdr:row>56</xdr:row>
      <xdr:rowOff>1984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64847"/>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135097</xdr:rowOff>
    </xdr:from>
    <xdr:to>
      <xdr:col>71</xdr:col>
      <xdr:colOff>177800</xdr:colOff>
      <xdr:row>57</xdr:row>
      <xdr:rowOff>82154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64847"/>
          <a:ext cx="889000" cy="28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159606</xdr:rowOff>
    </xdr:from>
    <xdr:to>
      <xdr:col>85</xdr:col>
      <xdr:colOff>177800</xdr:colOff>
      <xdr:row>57</xdr:row>
      <xdr:rowOff>89756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138033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148900</xdr:rowOff>
    </xdr:from>
    <xdr:to>
      <xdr:col>81</xdr:col>
      <xdr:colOff>101600</xdr:colOff>
      <xdr:row>57</xdr:row>
      <xdr:rowOff>79050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70177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122634</xdr:rowOff>
    </xdr:from>
    <xdr:to>
      <xdr:col>76</xdr:col>
      <xdr:colOff>165100</xdr:colOff>
      <xdr:row>56</xdr:row>
      <xdr:rowOff>52784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69311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2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84297</xdr:rowOff>
    </xdr:from>
    <xdr:to>
      <xdr:col>72</xdr:col>
      <xdr:colOff>38100</xdr:colOff>
      <xdr:row>56</xdr:row>
      <xdr:rowOff>14447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1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30974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8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31354</xdr:rowOff>
    </xdr:from>
    <xdr:to>
      <xdr:col>67</xdr:col>
      <xdr:colOff>101600</xdr:colOff>
      <xdr:row>57</xdr:row>
      <xdr:rowOff>132954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124081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130239</xdr:rowOff>
    </xdr:from>
    <xdr:to>
      <xdr:col>85</xdr:col>
      <xdr:colOff>127000</xdr:colOff>
      <xdr:row>79</xdr:row>
      <xdr:rowOff>4445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3339"/>
          <a:ext cx="8382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xdr:rowOff>
    </xdr:from>
    <xdr:to>
      <xdr:col>81</xdr:col>
      <xdr:colOff>50800</xdr:colOff>
      <xdr:row>79</xdr:row>
      <xdr:rowOff>43611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48995"/>
          <a:ext cx="8890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38736</xdr:rowOff>
    </xdr:from>
    <xdr:to>
      <xdr:col>76</xdr:col>
      <xdr:colOff>114300</xdr:colOff>
      <xdr:row>79</xdr:row>
      <xdr:rowOff>43611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3286"/>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30975</xdr:rowOff>
    </xdr:from>
    <xdr:to>
      <xdr:col>71</xdr:col>
      <xdr:colOff>177800</xdr:colOff>
      <xdr:row>79</xdr:row>
      <xdr:rowOff>38736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75525"/>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79439</xdr:rowOff>
    </xdr:from>
    <xdr:to>
      <xdr:col>85</xdr:col>
      <xdr:colOff>177800</xdr:colOff>
      <xdr:row>79</xdr:row>
      <xdr:rowOff>9589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27831</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125095</xdr:rowOff>
    </xdr:from>
    <xdr:to>
      <xdr:col>81</xdr:col>
      <xdr:colOff>101600</xdr:colOff>
      <xdr:row>79</xdr:row>
      <xdr:rowOff>55245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46372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164261</xdr:rowOff>
    </xdr:from>
    <xdr:to>
      <xdr:col>76</xdr:col>
      <xdr:colOff>165100</xdr:colOff>
      <xdr:row>79</xdr:row>
      <xdr:rowOff>94411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85538</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159386</xdr:rowOff>
    </xdr:from>
    <xdr:to>
      <xdr:col>72</xdr:col>
      <xdr:colOff>38100</xdr:colOff>
      <xdr:row>79</xdr:row>
      <xdr:rowOff>89536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80663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151625</xdr:rowOff>
    </xdr:from>
    <xdr:to>
      <xdr:col>67</xdr:col>
      <xdr:colOff>101600</xdr:colOff>
      <xdr:row>79</xdr:row>
      <xdr:rowOff>81775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72902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1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11664</xdr:rowOff>
    </xdr:from>
    <xdr:to>
      <xdr:col>85</xdr:col>
      <xdr:colOff>127000</xdr:colOff>
      <xdr:row>98</xdr:row>
      <xdr:rowOff>22360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813764"/>
          <a:ext cx="838200" cy="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22360</xdr:rowOff>
    </xdr:from>
    <xdr:to>
      <xdr:col>81</xdr:col>
      <xdr:colOff>50800</xdr:colOff>
      <xdr:row>98</xdr:row>
      <xdr:rowOff>33412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824460"/>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33412</xdr:rowOff>
    </xdr:from>
    <xdr:to>
      <xdr:col>76</xdr:col>
      <xdr:colOff>114300</xdr:colOff>
      <xdr:row>98</xdr:row>
      <xdr:rowOff>43360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835512"/>
          <a:ext cx="8890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40122</xdr:rowOff>
    </xdr:from>
    <xdr:to>
      <xdr:col>71</xdr:col>
      <xdr:colOff>177800</xdr:colOff>
      <xdr:row>98</xdr:row>
      <xdr:rowOff>43360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84222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132314</xdr:rowOff>
    </xdr:from>
    <xdr:to>
      <xdr:col>85</xdr:col>
      <xdr:colOff>177800</xdr:colOff>
      <xdr:row>98</xdr:row>
      <xdr:rowOff>62464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48886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143010</xdr:rowOff>
    </xdr:from>
    <xdr:to>
      <xdr:col>81</xdr:col>
      <xdr:colOff>101600</xdr:colOff>
      <xdr:row>98</xdr:row>
      <xdr:rowOff>73160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64287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154062</xdr:rowOff>
    </xdr:from>
    <xdr:to>
      <xdr:col>76</xdr:col>
      <xdr:colOff>165100</xdr:colOff>
      <xdr:row>98</xdr:row>
      <xdr:rowOff>84212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75339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164010</xdr:rowOff>
    </xdr:from>
    <xdr:to>
      <xdr:col>72</xdr:col>
      <xdr:colOff>38100</xdr:colOff>
      <xdr:row>98</xdr:row>
      <xdr:rowOff>94160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85287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160772</xdr:rowOff>
    </xdr:from>
    <xdr:to>
      <xdr:col>67</xdr:col>
      <xdr:colOff>101600</xdr:colOff>
      <xdr:row>98</xdr:row>
      <xdr:rowOff>90922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82049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8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千円高くなっているが、前年度と比較すると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となっている。これはふるさと納税の寄附金額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に伴う物件費の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によることが、主な要因である。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商工費が住民一人当たり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千円高くなっているが、前年度と比較すると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となっている。これは北陸新幹線飯山駅を活用した観光関係事業によることが、主な要因である。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土木費が住民一人当たり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千円となっており、類似団体と比較して一人当たり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千円増となっているが、前年度と比較すると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千円の増となっている。これは冬期間の道路除雪経費の増によることが主な要因である。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標準財政規模に対する財政調整基金残高比率については取崩が多く</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％減少した。</a:t>
          </a:r>
          <a:r>
            <a:rPr kumimoji="0" lang="ja-JP" altLang="en-US" sz="1400">
              <a:effectLst/>
              <a:latin typeface="ＭＳ ゴシック" panose="020B0609070205080204" pitchFamily="49" charset="-128"/>
              <a:ea typeface="ＭＳ ゴシック" panose="020B0609070205080204" pitchFamily="49" charset="-128"/>
            </a:rPr>
            <a:t>実質収支額比率及び実質単年度収支比率には、それぞれ収支額の減少により下降した。</a:t>
          </a:r>
          <a:endParaRPr kumimoji="0" lang="en-US"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連結実質赤字比率については、構成する会計全てにおいて黒字であり、標準規模構成比では、一般会計と水道事業会計で全体の約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％を占めている。今後も、連結実質赤字が発生する見込みはない。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元利償還金等における構成比は、元利償還金と公営企業債の元利償還金に対する繰出金で全体の約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％を占めている。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この中で、元利償還金が前年度比で</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。また公営企業債については、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年度の過疎債借入事業の元金償還が始まり増加している。今後も過疎債の元金償還が進むため増加していくものと思われる。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将来負担額において、一般会計等に係る地方債の現在高が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％を占め、次いで公営企業債等繰入見込額が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％となっている。また、充当可能財源では、後年度以降に普通交付税の算定要因となる額を示す基準財政需要額算入見込額が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％と全体の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３／４を占めている。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増加しているが公営企業債の償還が進んでいることなどから将来負担額（Ａ）は減少している。また、ふるさと寄附金の増による充当可能基金の増加などから充当可能財源等（Ｂ）が増加していることで、将来負担比率の分子が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36.6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ポイント減少したと考えられる。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ふるさと寄附金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事業の推進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により愛する飯山ふるさと基金へ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百万円、経費の削減により財政調整基金へ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百万円積み立てた一方、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飯山市移住定住促進住宅整備事業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などに伴い愛する飯山ふるさと基金を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百万円取り崩したこと、一般財源分として財政調整基金を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未収金対策の強化、受益者負担の適正化、ふるさと寄附金の推進等大綱に基づき行財政改革を推進し、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大綱の成果指標として示している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億円以上を確保する。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愛する飯山ふるさと基金・・・魅力あるふるさとづくりに要する費用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飯山市情報化推進基金　・・・情報化の推進に要する費用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飯山市環境施設整備基金・・・環境施設の整備拡充、改善に要する費用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飯山市産業振興基金　　・・・産業振興を図る施策事業の実施に要する費用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ふるさと寄附金の増加に伴う愛する飯山ふるさと基金への積み立てを含む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百万円の積み立てを行った一方、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飯山市移住定住促進住宅整備事業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円を充当した。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行財政改革による歳出の削減やふるさと寄附金等インターネットによる寄附を積極的に推進し、基金残高を確保する。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一般財源分として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百万円を取り崩したが、経費の削減等により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百万円の積み立てを行うことができた。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未収金対策の強化、受益者負担の適正化等大綱に基づき行財政改革を推進し、基金残高を確保する。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百万円を取り崩したが、経費の削減等により同額の積み立てを行い前年同額の残高を確保できた。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新幹線飯山駅開業に合わせた施設整備等に係る起債償還が本格化する中、今後は減少していく見込み。</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21,114
20,887
202.43
15,066,088
14,307,720
741,530
7,781,833
12,565,517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当市では、平成２９年度に策定した公共施設等総合管理計画において、公共施設等の延べ床面積を２０％削減するという目標を掲げ、老朽化した施設の集約化・複合化や除却を進めている。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より高い水準にあるが、現在それぞれの施設において個別施設計画を策定中であり、各施設の老朽化を調査し、改修や建て替え等を考慮した個別計画の策定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42016</xdr:rowOff>
    </xdr:from>
    <xdr:to>
      <xdr:col>23</xdr:col>
      <xdr:colOff>136525</xdr:colOff>
      <xdr:row>29</xdr:row>
      <xdr:rowOff>143616</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7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64893</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63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38417</xdr:rowOff>
    </xdr:from>
    <xdr:to>
      <xdr:col>19</xdr:col>
      <xdr:colOff>187325</xdr:colOff>
      <xdr:row>29</xdr:row>
      <xdr:rowOff>140017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89217</xdr:rowOff>
    </xdr:from>
    <xdr:to>
      <xdr:col>23</xdr:col>
      <xdr:colOff>85725</xdr:colOff>
      <xdr:row>29</xdr:row>
      <xdr:rowOff>92816</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832792"/>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89217</xdr:rowOff>
    </xdr:from>
    <xdr:to>
      <xdr:col>19</xdr:col>
      <xdr:colOff>136525</xdr:colOff>
      <xdr:row>29</xdr:row>
      <xdr:rowOff>116205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832792"/>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156544</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555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地方債の償還（主に下水道事業債）が進んでいることから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分子に当たる将来負担額について減少し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た。普通交付税の増などにより経常一般財源等が増加したことから分母が増加した。以上の要因から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170204</xdr:rowOff>
    </xdr:from>
    <xdr:to>
      <xdr:col>76</xdr:col>
      <xdr:colOff>73025</xdr:colOff>
      <xdr:row>31</xdr:row>
      <xdr:rowOff>100354</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744700" y="60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148631</xdr:rowOff>
    </xdr:from>
    <xdr:ext cx="469744" cy="259045"/>
    <xdr:sp macro="" textlink="">
      <xdr:nvSpPr>
        <xdr:cNvPr id="134" name="債務償還比率該当値テキスト">
          <a:extLst>
            <a:ext uri="{FF2B5EF4-FFF2-40B4-BE49-F238E27FC236}">
              <a16:creationId xmlns:a16="http://schemas.microsoft.com/office/drawing/2014/main" id="{00000000-0008-0000-0D00-000086000000}"/>
            </a:ext>
          </a:extLst>
        </xdr:cNvPr>
        <xdr:cNvSpPr txBox="1"/>
      </xdr:nvSpPr>
      <xdr:spPr>
        <a:xfrm>
          <a:off x="14846300" y="606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106668</xdr:rowOff>
    </xdr:from>
    <xdr:to>
      <xdr:col>72</xdr:col>
      <xdr:colOff>123825</xdr:colOff>
      <xdr:row>31</xdr:row>
      <xdr:rowOff>36818</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033500" y="60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157468</xdr:rowOff>
    </xdr:from>
    <xdr:to>
      <xdr:col>76</xdr:col>
      <xdr:colOff>22225</xdr:colOff>
      <xdr:row>31</xdr:row>
      <xdr:rowOff>49554</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084300" y="6072493"/>
          <a:ext cx="711200" cy="6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a:extLst>
            <a:ext uri="{FF2B5EF4-FFF2-40B4-BE49-F238E27FC236}">
              <a16:creationId xmlns:a16="http://schemas.microsoft.com/office/drawing/2014/main" id="{00000000-0008-0000-0D00-000089000000}"/>
            </a:ext>
          </a:extLst>
        </xdr:cNvPr>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53345</xdr:rowOff>
    </xdr:from>
    <xdr:ext cx="469744" cy="259045"/>
    <xdr:sp macro="" textlink="">
      <xdr:nvSpPr>
        <xdr:cNvPr id="138" name="n_1mainValue債務償還比率">
          <a:extLst>
            <a:ext uri="{FF2B5EF4-FFF2-40B4-BE49-F238E27FC236}">
              <a16:creationId xmlns:a16="http://schemas.microsoft.com/office/drawing/2014/main" id="{00000000-0008-0000-0D00-00008A000000}"/>
            </a:ext>
          </a:extLst>
        </xdr:cNvPr>
        <xdr:cNvSpPr txBox="1"/>
      </xdr:nvSpPr>
      <xdr:spPr>
        <a:xfrm>
          <a:off x="13836727" y="579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21,114
20,887
202.43
15,066,088
14,307,720
741,530
7,781,833
12,565,517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7439</xdr:rowOff>
    </xdr:from>
    <xdr:to>
      <xdr:col>24</xdr:col>
      <xdr:colOff>114300</xdr:colOff>
      <xdr:row>35</xdr:row>
      <xdr:rowOff>109039</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30316</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18869</xdr:rowOff>
    </xdr:from>
    <xdr:to>
      <xdr:col>20</xdr:col>
      <xdr:colOff>38100</xdr:colOff>
      <xdr:row>35</xdr:row>
      <xdr:rowOff>120469</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58239</xdr:rowOff>
    </xdr:from>
    <xdr:to>
      <xdr:col>24</xdr:col>
      <xdr:colOff>63500</xdr:colOff>
      <xdr:row>35</xdr:row>
      <xdr:rowOff>69669</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05898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40096</xdr:rowOff>
    </xdr:from>
    <xdr:to>
      <xdr:col>15</xdr:col>
      <xdr:colOff>101600</xdr:colOff>
      <xdr:row>35</xdr:row>
      <xdr:rowOff>141696</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69669</xdr:rowOff>
    </xdr:from>
    <xdr:to>
      <xdr:col>19</xdr:col>
      <xdr:colOff>177800</xdr:colOff>
      <xdr:row>35</xdr:row>
      <xdr:rowOff>90896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07041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136996</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158223</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157817</xdr:rowOff>
    </xdr:from>
    <xdr:to>
      <xdr:col>55</xdr:col>
      <xdr:colOff>50800</xdr:colOff>
      <xdr:row>38</xdr:row>
      <xdr:rowOff>87967</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5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9244</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35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167666</xdr:rowOff>
    </xdr:from>
    <xdr:to>
      <xdr:col>50</xdr:col>
      <xdr:colOff>165100</xdr:colOff>
      <xdr:row>38</xdr:row>
      <xdr:rowOff>97816</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5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37167</xdr:rowOff>
    </xdr:from>
    <xdr:to>
      <xdr:col>55</xdr:col>
      <xdr:colOff>0</xdr:colOff>
      <xdr:row>38</xdr:row>
      <xdr:rowOff>47016</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552267"/>
          <a:ext cx="8382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8674</xdr:rowOff>
    </xdr:from>
    <xdr:to>
      <xdr:col>46</xdr:col>
      <xdr:colOff>38100</xdr:colOff>
      <xdr:row>38</xdr:row>
      <xdr:rowOff>110274</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5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47016</xdr:rowOff>
    </xdr:from>
    <xdr:to>
      <xdr:col>50</xdr:col>
      <xdr:colOff>114300</xdr:colOff>
      <xdr:row>38</xdr:row>
      <xdr:rowOff>59474</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562116"/>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114342</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411" y="62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126801</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3111" y="62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115768</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59</xdr:row>
      <xdr:rowOff>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3797300" y="1008779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146776</xdr:rowOff>
    </xdr:from>
    <xdr:to>
      <xdr:col>15</xdr:col>
      <xdr:colOff>101600</xdr:colOff>
      <xdr:row>59</xdr:row>
      <xdr:rowOff>76926</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26126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101155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E00-0000CD000000}"/>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E00-0000CF00000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E00-0000D1000000}"/>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54517</xdr:rowOff>
    </xdr:from>
    <xdr:to>
      <xdr:col>55</xdr:col>
      <xdr:colOff>50800</xdr:colOff>
      <xdr:row>60</xdr:row>
      <xdr:rowOff>156117</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10426700" y="103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77394</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E00-0000DC000000}"/>
            </a:ext>
          </a:extLst>
        </xdr:cNvPr>
        <xdr:cNvSpPr txBox="1"/>
      </xdr:nvSpPr>
      <xdr:spPr>
        <a:xfrm>
          <a:off x="10515600" y="101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64514</xdr:rowOff>
    </xdr:from>
    <xdr:to>
      <xdr:col>50</xdr:col>
      <xdr:colOff>165100</xdr:colOff>
      <xdr:row>60</xdr:row>
      <xdr:rowOff>166114</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9588500" y="103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105317</xdr:rowOff>
    </xdr:from>
    <xdr:to>
      <xdr:col>55</xdr:col>
      <xdr:colOff>0</xdr:colOff>
      <xdr:row>60</xdr:row>
      <xdr:rowOff>115314</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9639300" y="10392317"/>
          <a:ext cx="8382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73992</xdr:rowOff>
    </xdr:from>
    <xdr:to>
      <xdr:col>46</xdr:col>
      <xdr:colOff>38100</xdr:colOff>
      <xdr:row>61</xdr:row>
      <xdr:rowOff>4142</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8699500" y="103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115314</xdr:rowOff>
    </xdr:from>
    <xdr:to>
      <xdr:col>50</xdr:col>
      <xdr:colOff>114300</xdr:colOff>
      <xdr:row>60</xdr:row>
      <xdr:rowOff>124792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8750300" y="10402314"/>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11191</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327095" y="1012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20669</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50795" y="1013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E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E00-0000FF00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00000000-0008-0000-0E00-000001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E00-000003010000}"/>
            </a:ext>
          </a:extLst>
        </xdr:cNvPr>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4584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5732</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E00-00000E010000}"/>
            </a:ext>
          </a:extLst>
        </xdr:cNvPr>
        <xdr:cNvSpPr txBox="1"/>
      </xdr:nvSpPr>
      <xdr:spPr>
        <a:xfrm>
          <a:off x="4673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78105</xdr:rowOff>
    </xdr:from>
    <xdr:to>
      <xdr:col>24</xdr:col>
      <xdr:colOff>63500</xdr:colOff>
      <xdr:row>83</xdr:row>
      <xdr:rowOff>148589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3797300" y="14308455"/>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148589</xdr:rowOff>
    </xdr:from>
    <xdr:to>
      <xdr:col>19</xdr:col>
      <xdr:colOff>177800</xdr:colOff>
      <xdr:row>84</xdr:row>
      <xdr:rowOff>3811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2908300" y="14378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E00-000013010000}"/>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E00-000014010000}"/>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E00-00001501000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278" name="n_1mainValue【公営住宅】&#10;有形固定資産減価償却率">
          <a:extLst>
            <a:ext uri="{FF2B5EF4-FFF2-40B4-BE49-F238E27FC236}">
              <a16:creationId xmlns:a16="http://schemas.microsoft.com/office/drawing/2014/main" id="{00000000-0008-0000-0E00-000016010000}"/>
            </a:ext>
          </a:extLst>
        </xdr:cNvPr>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279" name="n_2mainValue【公営住宅】&#10;有形固定資産減価償却率">
          <a:extLst>
            <a:ext uri="{FF2B5EF4-FFF2-40B4-BE49-F238E27FC236}">
              <a16:creationId xmlns:a16="http://schemas.microsoft.com/office/drawing/2014/main" id="{00000000-0008-0000-0E00-000017010000}"/>
            </a:ext>
          </a:extLst>
        </xdr:cNvPr>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00000000-0008-0000-0E00-00003201000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00000000-0008-0000-0E00-00003401000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a:extLst>
            <a:ext uri="{FF2B5EF4-FFF2-40B4-BE49-F238E27FC236}">
              <a16:creationId xmlns:a16="http://schemas.microsoft.com/office/drawing/2014/main" id="{00000000-0008-0000-0E00-000036010000}"/>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105682</xdr:rowOff>
    </xdr:from>
    <xdr:to>
      <xdr:col>55</xdr:col>
      <xdr:colOff>50800</xdr:colOff>
      <xdr:row>86</xdr:row>
      <xdr:rowOff>35832</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0426700" y="146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84109</xdr:rowOff>
    </xdr:from>
    <xdr:ext cx="469744" cy="259045"/>
    <xdr:sp macro="" textlink="">
      <xdr:nvSpPr>
        <xdr:cNvPr id="321" name="【公営住宅】&#10;一人当たり面積該当値テキスト">
          <a:extLst>
            <a:ext uri="{FF2B5EF4-FFF2-40B4-BE49-F238E27FC236}">
              <a16:creationId xmlns:a16="http://schemas.microsoft.com/office/drawing/2014/main" id="{00000000-0008-0000-0E00-000041010000}"/>
            </a:ext>
          </a:extLst>
        </xdr:cNvPr>
        <xdr:cNvSpPr txBox="1"/>
      </xdr:nvSpPr>
      <xdr:spPr>
        <a:xfrm>
          <a:off x="10515600" y="14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158913</xdr:rowOff>
    </xdr:from>
    <xdr:to>
      <xdr:col>50</xdr:col>
      <xdr:colOff>165100</xdr:colOff>
      <xdr:row>86</xdr:row>
      <xdr:rowOff>89063</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9588500" y="147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156482</xdr:rowOff>
    </xdr:from>
    <xdr:to>
      <xdr:col>55</xdr:col>
      <xdr:colOff>0</xdr:colOff>
      <xdr:row>86</xdr:row>
      <xdr:rowOff>38263</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9639300" y="14729732"/>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161037</xdr:rowOff>
    </xdr:from>
    <xdr:to>
      <xdr:col>46</xdr:col>
      <xdr:colOff>38100</xdr:colOff>
      <xdr:row>86</xdr:row>
      <xdr:rowOff>91187</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8699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38263</xdr:rowOff>
    </xdr:from>
    <xdr:to>
      <xdr:col>50</xdr:col>
      <xdr:colOff>114300</xdr:colOff>
      <xdr:row>86</xdr:row>
      <xdr:rowOff>40387</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8750300" y="14782963"/>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a:extLst>
            <a:ext uri="{FF2B5EF4-FFF2-40B4-BE49-F238E27FC236}">
              <a16:creationId xmlns:a16="http://schemas.microsoft.com/office/drawing/2014/main" id="{00000000-0008-0000-0E00-000046010000}"/>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a:extLst>
            <a:ext uri="{FF2B5EF4-FFF2-40B4-BE49-F238E27FC236}">
              <a16:creationId xmlns:a16="http://schemas.microsoft.com/office/drawing/2014/main" id="{00000000-0008-0000-0E00-000047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a:extLst>
            <a:ext uri="{FF2B5EF4-FFF2-40B4-BE49-F238E27FC236}">
              <a16:creationId xmlns:a16="http://schemas.microsoft.com/office/drawing/2014/main" id="{00000000-0008-0000-0E00-000048010000}"/>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80190</xdr:rowOff>
    </xdr:from>
    <xdr:ext cx="469744" cy="259045"/>
    <xdr:sp macro="" textlink="">
      <xdr:nvSpPr>
        <xdr:cNvPr id="329" name="n_1mainValue【公営住宅】&#10;一人当たり面積">
          <a:extLst>
            <a:ext uri="{FF2B5EF4-FFF2-40B4-BE49-F238E27FC236}">
              <a16:creationId xmlns:a16="http://schemas.microsoft.com/office/drawing/2014/main" id="{00000000-0008-0000-0E00-000049010000}"/>
            </a:ext>
          </a:extLst>
        </xdr:cNvPr>
        <xdr:cNvSpPr txBox="1"/>
      </xdr:nvSpPr>
      <xdr:spPr>
        <a:xfrm>
          <a:off x="9391727" y="148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82314</xdr:rowOff>
    </xdr:from>
    <xdr:ext cx="469744" cy="259045"/>
    <xdr:sp macro="" textlink="">
      <xdr:nvSpPr>
        <xdr:cNvPr id="330" name="n_2mainValue【公営住宅】&#10;一人当たり面積">
          <a:extLst>
            <a:ext uri="{FF2B5EF4-FFF2-40B4-BE49-F238E27FC236}">
              <a16:creationId xmlns:a16="http://schemas.microsoft.com/office/drawing/2014/main" id="{00000000-0008-0000-0E00-00004A010000}"/>
            </a:ext>
          </a:extLst>
        </xdr:cNvPr>
        <xdr:cNvSpPr txBox="1"/>
      </xdr:nvSpPr>
      <xdr:spPr>
        <a:xfrm>
          <a:off x="85154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00000000-0008-0000-0E00-00007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a:extLst>
            <a:ext uri="{FF2B5EF4-FFF2-40B4-BE49-F238E27FC236}">
              <a16:creationId xmlns:a16="http://schemas.microsoft.com/office/drawing/2014/main" id="{00000000-0008-0000-0E00-000075010000}"/>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00000000-0008-0000-0E00-00007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00000000-0008-0000-0E00-000079010000}"/>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126637</xdr:rowOff>
    </xdr:from>
    <xdr:to>
      <xdr:col>85</xdr:col>
      <xdr:colOff>177800</xdr:colOff>
      <xdr:row>35</xdr:row>
      <xdr:rowOff>56787</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62687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149514</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00000000-0008-0000-0E00-000084010000}"/>
            </a:ext>
          </a:extLst>
        </xdr:cNvPr>
        <xdr:cNvSpPr txBox="1"/>
      </xdr:nvSpPr>
      <xdr:spPr>
        <a:xfrm>
          <a:off x="16357600" y="58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35</xdr:row>
      <xdr:rowOff>5987</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5481300" y="598551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146231</xdr:rowOff>
    </xdr:from>
    <xdr:to>
      <xdr:col>76</xdr:col>
      <xdr:colOff>165100</xdr:colOff>
      <xdr:row>35</xdr:row>
      <xdr:rowOff>76381</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14541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25581</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14592300" y="598551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92908</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4389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00000000-0008-0000-0E00-0000A4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00000000-0008-0000-0E00-0000A6010000}"/>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00000000-0008-0000-0E00-0000A8010000}"/>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87122</xdr:rowOff>
    </xdr:from>
    <xdr:to>
      <xdr:col>116</xdr:col>
      <xdr:colOff>114300</xdr:colOff>
      <xdr:row>38</xdr:row>
      <xdr:rowOff>17272</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22110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109999</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00000000-0008-0000-0E00-0000B3010000}"/>
            </a:ext>
          </a:extLst>
        </xdr:cNvPr>
        <xdr:cNvSpPr txBox="1"/>
      </xdr:nvSpPr>
      <xdr:spPr>
        <a:xfrm>
          <a:off x="22199600"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137922</xdr:rowOff>
    </xdr:from>
    <xdr:to>
      <xdr:col>116</xdr:col>
      <xdr:colOff>63500</xdr:colOff>
      <xdr:row>37</xdr:row>
      <xdr:rowOff>156210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1323300" y="64815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114554</xdr:rowOff>
    </xdr:from>
    <xdr:to>
      <xdr:col>107</xdr:col>
      <xdr:colOff>101600</xdr:colOff>
      <xdr:row>38</xdr:row>
      <xdr:rowOff>44704</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038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165354</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20434300" y="6499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61231</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20199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00000000-0008-0000-0E00-0000D601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E00-0000D801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E00-0000DA010000}"/>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00000000-0008-0000-0E00-0000E5010000}"/>
            </a:ext>
          </a:extLst>
        </xdr:cNvPr>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133985</xdr:rowOff>
    </xdr:from>
    <xdr:to>
      <xdr:col>81</xdr:col>
      <xdr:colOff>101600</xdr:colOff>
      <xdr:row>58</xdr:row>
      <xdr:rowOff>64135</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xdr:rowOff>
    </xdr:from>
    <xdr:to>
      <xdr:col>85</xdr:col>
      <xdr:colOff>127000</xdr:colOff>
      <xdr:row>58</xdr:row>
      <xdr:rowOff>76200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5481300" y="99574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80645</xdr:rowOff>
    </xdr:from>
    <xdr:to>
      <xdr:col>76</xdr:col>
      <xdr:colOff>165100</xdr:colOff>
      <xdr:row>59</xdr:row>
      <xdr:rowOff>10795</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4541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xdr:rowOff>
    </xdr:from>
    <xdr:to>
      <xdr:col>81</xdr:col>
      <xdr:colOff>50800</xdr:colOff>
      <xdr:row>58</xdr:row>
      <xdr:rowOff>131445</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4592300" y="995743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90" name="n_1aveValue【学校施設】&#10;有形固定資産減価償却率">
          <a:extLst>
            <a:ext uri="{FF2B5EF4-FFF2-40B4-BE49-F238E27FC236}">
              <a16:creationId xmlns:a16="http://schemas.microsoft.com/office/drawing/2014/main" id="{00000000-0008-0000-0E00-0000EA01000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91" name="n_2aveValue【学校施設】&#10;有形固定資産減価償却率">
          <a:extLst>
            <a:ext uri="{FF2B5EF4-FFF2-40B4-BE49-F238E27FC236}">
              <a16:creationId xmlns:a16="http://schemas.microsoft.com/office/drawing/2014/main" id="{00000000-0008-0000-0E00-0000EB01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92" name="n_3aveValue【学校施設】&#10;有形固定資産減価償却率">
          <a:extLst>
            <a:ext uri="{FF2B5EF4-FFF2-40B4-BE49-F238E27FC236}">
              <a16:creationId xmlns:a16="http://schemas.microsoft.com/office/drawing/2014/main" id="{00000000-0008-0000-0E00-0000EC010000}"/>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80662</xdr:rowOff>
    </xdr:from>
    <xdr:ext cx="405111" cy="259045"/>
    <xdr:sp macro="" textlink="">
      <xdr:nvSpPr>
        <xdr:cNvPr id="493" name="n_1mainValue【学校施設】&#10;有形固定資産減価償却率">
          <a:extLst>
            <a:ext uri="{FF2B5EF4-FFF2-40B4-BE49-F238E27FC236}">
              <a16:creationId xmlns:a16="http://schemas.microsoft.com/office/drawing/2014/main" id="{00000000-0008-0000-0E00-0000ED010000}"/>
            </a:ext>
          </a:extLst>
        </xdr:cNvPr>
        <xdr:cNvSpPr txBox="1"/>
      </xdr:nvSpPr>
      <xdr:spPr>
        <a:xfrm>
          <a:off x="15266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27322</xdr:rowOff>
    </xdr:from>
    <xdr:ext cx="405111" cy="259045"/>
    <xdr:sp macro="" textlink="">
      <xdr:nvSpPr>
        <xdr:cNvPr id="494" name="n_2mainValue【学校施設】&#10;有形固定資産減価償却率">
          <a:extLst>
            <a:ext uri="{FF2B5EF4-FFF2-40B4-BE49-F238E27FC236}">
              <a16:creationId xmlns:a16="http://schemas.microsoft.com/office/drawing/2014/main" id="{00000000-0008-0000-0E00-0000EE010000}"/>
            </a:ext>
          </a:extLst>
        </xdr:cNvPr>
        <xdr:cNvSpPr txBox="1"/>
      </xdr:nvSpPr>
      <xdr:spPr>
        <a:xfrm>
          <a:off x="14389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a:extLst>
            <a:ext uri="{FF2B5EF4-FFF2-40B4-BE49-F238E27FC236}">
              <a16:creationId xmlns:a16="http://schemas.microsoft.com/office/drawing/2014/main" id="{00000000-0008-0000-0E00-00000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a:extLst>
            <a:ext uri="{FF2B5EF4-FFF2-40B4-BE49-F238E27FC236}">
              <a16:creationId xmlns:a16="http://schemas.microsoft.com/office/drawing/2014/main" id="{00000000-0008-0000-0E00-00000502000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a:extLst>
            <a:ext uri="{FF2B5EF4-FFF2-40B4-BE49-F238E27FC236}">
              <a16:creationId xmlns:a16="http://schemas.microsoft.com/office/drawing/2014/main" id="{00000000-0008-0000-0E00-000007020000}"/>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21" name="【学校施設】&#10;一人当たり面積平均値テキスト">
          <a:extLst>
            <a:ext uri="{FF2B5EF4-FFF2-40B4-BE49-F238E27FC236}">
              <a16:creationId xmlns:a16="http://schemas.microsoft.com/office/drawing/2014/main" id="{00000000-0008-0000-0E00-000009020000}"/>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161158</xdr:rowOff>
    </xdr:from>
    <xdr:to>
      <xdr:col>116</xdr:col>
      <xdr:colOff>114300</xdr:colOff>
      <xdr:row>63</xdr:row>
      <xdr:rowOff>91308</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22110700" y="1079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120535</xdr:rowOff>
    </xdr:from>
    <xdr:ext cx="469744" cy="259045"/>
    <xdr:sp macro="" textlink="">
      <xdr:nvSpPr>
        <xdr:cNvPr id="532" name="【学校施設】&#10;一人当たり面積該当値テキスト">
          <a:extLst>
            <a:ext uri="{FF2B5EF4-FFF2-40B4-BE49-F238E27FC236}">
              <a16:creationId xmlns:a16="http://schemas.microsoft.com/office/drawing/2014/main" id="{00000000-0008-0000-0E00-000014020000}"/>
            </a:ext>
          </a:extLst>
        </xdr:cNvPr>
        <xdr:cNvSpPr txBox="1"/>
      </xdr:nvSpPr>
      <xdr:spPr>
        <a:xfrm>
          <a:off x="22199600" y="105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18145</xdr:rowOff>
    </xdr:from>
    <xdr:to>
      <xdr:col>112</xdr:col>
      <xdr:colOff>38100</xdr:colOff>
      <xdr:row>63</xdr:row>
      <xdr:rowOff>119745</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21272500" y="108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40508</xdr:rowOff>
    </xdr:from>
    <xdr:to>
      <xdr:col>116</xdr:col>
      <xdr:colOff>63500</xdr:colOff>
      <xdr:row>63</xdr:row>
      <xdr:rowOff>68945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21323300" y="10841858"/>
          <a:ext cx="8382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19883</xdr:rowOff>
    </xdr:from>
    <xdr:to>
      <xdr:col>107</xdr:col>
      <xdr:colOff>101600</xdr:colOff>
      <xdr:row>63</xdr:row>
      <xdr:rowOff>121483</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20383500" y="108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68945</xdr:rowOff>
    </xdr:from>
    <xdr:to>
      <xdr:col>111</xdr:col>
      <xdr:colOff>177800</xdr:colOff>
      <xdr:row>63</xdr:row>
      <xdr:rowOff>70683</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20434300" y="1087029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7" name="n_1aveValue【学校施設】&#10;一人当たり面積">
          <a:extLst>
            <a:ext uri="{FF2B5EF4-FFF2-40B4-BE49-F238E27FC236}">
              <a16:creationId xmlns:a16="http://schemas.microsoft.com/office/drawing/2014/main" id="{00000000-0008-0000-0E00-000019020000}"/>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8" name="n_2aveValue【学校施設】&#10;一人当たり面積">
          <a:extLst>
            <a:ext uri="{FF2B5EF4-FFF2-40B4-BE49-F238E27FC236}">
              <a16:creationId xmlns:a16="http://schemas.microsoft.com/office/drawing/2014/main" id="{00000000-0008-0000-0E00-00001A020000}"/>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39" name="n_3aveValue【学校施設】&#10;一人当たり面積">
          <a:extLst>
            <a:ext uri="{FF2B5EF4-FFF2-40B4-BE49-F238E27FC236}">
              <a16:creationId xmlns:a16="http://schemas.microsoft.com/office/drawing/2014/main" id="{00000000-0008-0000-0E00-00001B020000}"/>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110872</xdr:rowOff>
    </xdr:from>
    <xdr:ext cx="469744" cy="259045"/>
    <xdr:sp macro="" textlink="">
      <xdr:nvSpPr>
        <xdr:cNvPr id="540" name="n_1mainValue【学校施設】&#10;一人当たり面積">
          <a:extLst>
            <a:ext uri="{FF2B5EF4-FFF2-40B4-BE49-F238E27FC236}">
              <a16:creationId xmlns:a16="http://schemas.microsoft.com/office/drawing/2014/main" id="{00000000-0008-0000-0E00-00001C020000}"/>
            </a:ext>
          </a:extLst>
        </xdr:cNvPr>
        <xdr:cNvSpPr txBox="1"/>
      </xdr:nvSpPr>
      <xdr:spPr>
        <a:xfrm>
          <a:off x="21075727" y="109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112610</xdr:rowOff>
    </xdr:from>
    <xdr:ext cx="469744" cy="259045"/>
    <xdr:sp macro="" textlink="">
      <xdr:nvSpPr>
        <xdr:cNvPr id="541" name="n_2mainValue【学校施設】&#10;一人当たり面積">
          <a:extLst>
            <a:ext uri="{FF2B5EF4-FFF2-40B4-BE49-F238E27FC236}">
              <a16:creationId xmlns:a16="http://schemas.microsoft.com/office/drawing/2014/main" id="{00000000-0008-0000-0E00-00001D020000}"/>
            </a:ext>
          </a:extLst>
        </xdr:cNvPr>
        <xdr:cNvSpPr txBox="1"/>
      </xdr:nvSpPr>
      <xdr:spPr>
        <a:xfrm>
          <a:off x="20199427" y="109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a:extLst>
            <a:ext uri="{FF2B5EF4-FFF2-40B4-BE49-F238E27FC236}">
              <a16:creationId xmlns:a16="http://schemas.microsoft.com/office/drawing/2014/main" id="{00000000-0008-0000-0E00-00003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a:extLst>
            <a:ext uri="{FF2B5EF4-FFF2-40B4-BE49-F238E27FC236}">
              <a16:creationId xmlns:a16="http://schemas.microsoft.com/office/drawing/2014/main" id="{00000000-0008-0000-0E00-000038020000}"/>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a:extLst>
            <a:ext uri="{FF2B5EF4-FFF2-40B4-BE49-F238E27FC236}">
              <a16:creationId xmlns:a16="http://schemas.microsoft.com/office/drawing/2014/main" id="{00000000-0008-0000-0E00-00003A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72" name="【児童館】&#10;有形固定資産減価償却率平均値テキスト">
          <a:extLst>
            <a:ext uri="{FF2B5EF4-FFF2-40B4-BE49-F238E27FC236}">
              <a16:creationId xmlns:a16="http://schemas.microsoft.com/office/drawing/2014/main" id="{00000000-0008-0000-0E00-00003C020000}"/>
            </a:ext>
          </a:extLst>
        </xdr:cNvPr>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49349</xdr:rowOff>
    </xdr:from>
    <xdr:to>
      <xdr:col>85</xdr:col>
      <xdr:colOff>177800</xdr:colOff>
      <xdr:row>86</xdr:row>
      <xdr:rowOff>150949</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16268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135726</xdr:rowOff>
    </xdr:from>
    <xdr:ext cx="340478" cy="259045"/>
    <xdr:sp macro="" textlink="">
      <xdr:nvSpPr>
        <xdr:cNvPr id="583" name="【児童館】&#10;有形固定資産減価償却率該当値テキスト">
          <a:extLst>
            <a:ext uri="{FF2B5EF4-FFF2-40B4-BE49-F238E27FC236}">
              <a16:creationId xmlns:a16="http://schemas.microsoft.com/office/drawing/2014/main" id="{00000000-0008-0000-0E00-000047020000}"/>
            </a:ext>
          </a:extLst>
        </xdr:cNvPr>
        <xdr:cNvSpPr txBox="1"/>
      </xdr:nvSpPr>
      <xdr:spPr>
        <a:xfrm>
          <a:off x="16357600" y="147089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18324</xdr:rowOff>
    </xdr:from>
    <xdr:to>
      <xdr:col>81</xdr:col>
      <xdr:colOff>101600</xdr:colOff>
      <xdr:row>86</xdr:row>
      <xdr:rowOff>119924</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15430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69124</xdr:rowOff>
    </xdr:from>
    <xdr:to>
      <xdr:col>85</xdr:col>
      <xdr:colOff>127000</xdr:colOff>
      <xdr:row>86</xdr:row>
      <xdr:rowOff>100149</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5481300" y="148138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65677</xdr:rowOff>
    </xdr:from>
    <xdr:to>
      <xdr:col>76</xdr:col>
      <xdr:colOff>165100</xdr:colOff>
      <xdr:row>78</xdr:row>
      <xdr:rowOff>167277</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4541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116477</xdr:rowOff>
    </xdr:from>
    <xdr:to>
      <xdr:col>81</xdr:col>
      <xdr:colOff>50800</xdr:colOff>
      <xdr:row>86</xdr:row>
      <xdr:rowOff>69124</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4592300" y="13489577"/>
          <a:ext cx="889000" cy="13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588" name="n_1aveValue【児童館】&#10;有形固定資産減価償却率">
          <a:extLst>
            <a:ext uri="{FF2B5EF4-FFF2-40B4-BE49-F238E27FC236}">
              <a16:creationId xmlns:a16="http://schemas.microsoft.com/office/drawing/2014/main" id="{00000000-0008-0000-0E00-00004C020000}"/>
            </a:ext>
          </a:extLst>
        </xdr:cNvPr>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89" name="n_2aveValue【児童館】&#10;有形固定資産減価償却率">
          <a:extLst>
            <a:ext uri="{FF2B5EF4-FFF2-40B4-BE49-F238E27FC236}">
              <a16:creationId xmlns:a16="http://schemas.microsoft.com/office/drawing/2014/main" id="{00000000-0008-0000-0E00-00004D020000}"/>
            </a:ext>
          </a:extLst>
        </xdr:cNvPr>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90" name="n_3aveValue【児童館】&#10;有形固定資産減価償却率">
          <a:extLst>
            <a:ext uri="{FF2B5EF4-FFF2-40B4-BE49-F238E27FC236}">
              <a16:creationId xmlns:a16="http://schemas.microsoft.com/office/drawing/2014/main" id="{00000000-0008-0000-0E00-00004E020000}"/>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111051</xdr:rowOff>
    </xdr:from>
    <xdr:ext cx="340478" cy="259045"/>
    <xdr:sp macro="" textlink="">
      <xdr:nvSpPr>
        <xdr:cNvPr id="591" name="n_1mainValue【児童館】&#10;有形固定資産減価償却率">
          <a:extLst>
            <a:ext uri="{FF2B5EF4-FFF2-40B4-BE49-F238E27FC236}">
              <a16:creationId xmlns:a16="http://schemas.microsoft.com/office/drawing/2014/main" id="{00000000-0008-0000-0E00-00004F020000}"/>
            </a:ext>
          </a:extLst>
        </xdr:cNvPr>
        <xdr:cNvSpPr txBox="1"/>
      </xdr:nvSpPr>
      <xdr:spPr>
        <a:xfrm>
          <a:off x="15298361" y="14855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12354</xdr:rowOff>
    </xdr:from>
    <xdr:ext cx="405111" cy="259045"/>
    <xdr:sp macro="" textlink="">
      <xdr:nvSpPr>
        <xdr:cNvPr id="592" name="n_2mainValue【児童館】&#10;有形固定資産減価償却率">
          <a:extLst>
            <a:ext uri="{FF2B5EF4-FFF2-40B4-BE49-F238E27FC236}">
              <a16:creationId xmlns:a16="http://schemas.microsoft.com/office/drawing/2014/main" id="{00000000-0008-0000-0E00-000050020000}"/>
            </a:ext>
          </a:extLst>
        </xdr:cNvPr>
        <xdr:cNvSpPr txBox="1"/>
      </xdr:nvSpPr>
      <xdr:spPr>
        <a:xfrm>
          <a:off x="143897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a:extLst>
            <a:ext uri="{FF2B5EF4-FFF2-40B4-BE49-F238E27FC236}">
              <a16:creationId xmlns:a16="http://schemas.microsoft.com/office/drawing/2014/main" id="{00000000-0008-0000-0E00-00006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a:extLst>
            <a:ext uri="{FF2B5EF4-FFF2-40B4-BE49-F238E27FC236}">
              <a16:creationId xmlns:a16="http://schemas.microsoft.com/office/drawing/2014/main" id="{00000000-0008-0000-0E00-00006B020000}"/>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a:extLst>
            <a:ext uri="{FF2B5EF4-FFF2-40B4-BE49-F238E27FC236}">
              <a16:creationId xmlns:a16="http://schemas.microsoft.com/office/drawing/2014/main" id="{00000000-0008-0000-0E00-00006D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3" name="【児童館】&#10;一人当たり面積平均値テキスト">
          <a:extLst>
            <a:ext uri="{FF2B5EF4-FFF2-40B4-BE49-F238E27FC236}">
              <a16:creationId xmlns:a16="http://schemas.microsoft.com/office/drawing/2014/main" id="{00000000-0008-0000-0E00-00006F02000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68943</xdr:rowOff>
    </xdr:from>
    <xdr:to>
      <xdr:col>116</xdr:col>
      <xdr:colOff>114300</xdr:colOff>
      <xdr:row>80</xdr:row>
      <xdr:rowOff>170543</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22110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91820</xdr:rowOff>
    </xdr:from>
    <xdr:ext cx="469744" cy="259045"/>
    <xdr:sp macro="" textlink="">
      <xdr:nvSpPr>
        <xdr:cNvPr id="634" name="【児童館】&#10;一人当たり面積該当値テキスト">
          <a:extLst>
            <a:ext uri="{FF2B5EF4-FFF2-40B4-BE49-F238E27FC236}">
              <a16:creationId xmlns:a16="http://schemas.microsoft.com/office/drawing/2014/main" id="{00000000-0008-0000-0E00-00007A020000}"/>
            </a:ext>
          </a:extLst>
        </xdr:cNvPr>
        <xdr:cNvSpPr txBox="1"/>
      </xdr:nvSpPr>
      <xdr:spPr>
        <a:xfrm>
          <a:off x="221996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85271</xdr:rowOff>
    </xdr:from>
    <xdr:to>
      <xdr:col>112</xdr:col>
      <xdr:colOff>38100</xdr:colOff>
      <xdr:row>81</xdr:row>
      <xdr:rowOff>15421</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21272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119743</xdr:rowOff>
    </xdr:from>
    <xdr:to>
      <xdr:col>116</xdr:col>
      <xdr:colOff>63500</xdr:colOff>
      <xdr:row>80</xdr:row>
      <xdr:rowOff>136071</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21323300" y="138357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136071</xdr:rowOff>
    </xdr:from>
    <xdr:to>
      <xdr:col>111</xdr:col>
      <xdr:colOff>177800</xdr:colOff>
      <xdr:row>85</xdr:row>
      <xdr:rowOff>111579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20434300" y="13852071"/>
          <a:ext cx="889000" cy="8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39" name="n_1aveValue【児童館】&#10;一人当たり面積">
          <a:extLst>
            <a:ext uri="{FF2B5EF4-FFF2-40B4-BE49-F238E27FC236}">
              <a16:creationId xmlns:a16="http://schemas.microsoft.com/office/drawing/2014/main" id="{00000000-0008-0000-0E00-00007F020000}"/>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40" name="n_2aveValue【児童館】&#10;一人当たり面積">
          <a:extLst>
            <a:ext uri="{FF2B5EF4-FFF2-40B4-BE49-F238E27FC236}">
              <a16:creationId xmlns:a16="http://schemas.microsoft.com/office/drawing/2014/main" id="{00000000-0008-0000-0E00-000080020000}"/>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41" name="n_3aveValue【児童館】&#10;一人当たり面積">
          <a:extLst>
            <a:ext uri="{FF2B5EF4-FFF2-40B4-BE49-F238E27FC236}">
              <a16:creationId xmlns:a16="http://schemas.microsoft.com/office/drawing/2014/main" id="{00000000-0008-0000-0E00-000081020000}"/>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31948</xdr:rowOff>
    </xdr:from>
    <xdr:ext cx="469744" cy="259045"/>
    <xdr:sp macro="" textlink="">
      <xdr:nvSpPr>
        <xdr:cNvPr id="642" name="n_1mainValue【児童館】&#10;一人当たり面積">
          <a:extLst>
            <a:ext uri="{FF2B5EF4-FFF2-40B4-BE49-F238E27FC236}">
              <a16:creationId xmlns:a16="http://schemas.microsoft.com/office/drawing/2014/main" id="{00000000-0008-0000-0E00-000082020000}"/>
            </a:ext>
          </a:extLst>
        </xdr:cNvPr>
        <xdr:cNvSpPr txBox="1"/>
      </xdr:nvSpPr>
      <xdr:spPr>
        <a:xfrm>
          <a:off x="210757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643" name="n_2mainValue【児童館】&#10;一人当たり面積">
          <a:extLst>
            <a:ext uri="{FF2B5EF4-FFF2-40B4-BE49-F238E27FC236}">
              <a16:creationId xmlns:a16="http://schemas.microsoft.com/office/drawing/2014/main" id="{00000000-0008-0000-0E00-000083020000}"/>
            </a:ext>
          </a:extLst>
        </xdr:cNvPr>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0000000-0008-0000-0E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70" name="【公民館】&#10;有形固定資産減価償却率最小値テキスト">
          <a:extLst>
            <a:ext uri="{FF2B5EF4-FFF2-40B4-BE49-F238E27FC236}">
              <a16:creationId xmlns:a16="http://schemas.microsoft.com/office/drawing/2014/main" id="{00000000-0008-0000-0E00-00009E02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a:extLst>
            <a:ext uri="{FF2B5EF4-FFF2-40B4-BE49-F238E27FC236}">
              <a16:creationId xmlns:a16="http://schemas.microsoft.com/office/drawing/2014/main" id="{00000000-0008-0000-0E00-0000A0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4" name="【公民館】&#10;有形固定資産減価償却率平均値テキスト">
          <a:extLst>
            <a:ext uri="{FF2B5EF4-FFF2-40B4-BE49-F238E27FC236}">
              <a16:creationId xmlns:a16="http://schemas.microsoft.com/office/drawing/2014/main" id="{00000000-0008-0000-0E00-0000A2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170724</xdr:rowOff>
    </xdr:from>
    <xdr:to>
      <xdr:col>85</xdr:col>
      <xdr:colOff>177800</xdr:colOff>
      <xdr:row>102</xdr:row>
      <xdr:rowOff>100874</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6268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22151</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E00-0000AD020000}"/>
            </a:ext>
          </a:extLst>
        </xdr:cNvPr>
        <xdr:cNvSpPr txBox="1"/>
      </xdr:nvSpPr>
      <xdr:spPr>
        <a:xfrm>
          <a:off x="16357600" y="173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97427</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15481300" y="1753797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82550</xdr:rowOff>
    </xdr:from>
    <xdr:to>
      <xdr:col>76</xdr:col>
      <xdr:colOff>165100</xdr:colOff>
      <xdr:row>103</xdr:row>
      <xdr:rowOff>12700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4541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97427</xdr:rowOff>
    </xdr:from>
    <xdr:to>
      <xdr:col>81</xdr:col>
      <xdr:colOff>50800</xdr:colOff>
      <xdr:row>102</xdr:row>
      <xdr:rowOff>133350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14592300" y="175853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29227</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E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E00-0000D1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E00-0000D302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E00-0000D5020000}"/>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149498</xdr:rowOff>
    </xdr:from>
    <xdr:to>
      <xdr:col>116</xdr:col>
      <xdr:colOff>114300</xdr:colOff>
      <xdr:row>106</xdr:row>
      <xdr:rowOff>79648</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2110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925</xdr:rowOff>
    </xdr:from>
    <xdr:ext cx="469744" cy="259045"/>
    <xdr:sp macro="" textlink="">
      <xdr:nvSpPr>
        <xdr:cNvPr id="736" name="【公民館】&#10;一人当たり面積該当値テキスト">
          <a:extLst>
            <a:ext uri="{FF2B5EF4-FFF2-40B4-BE49-F238E27FC236}">
              <a16:creationId xmlns:a16="http://schemas.microsoft.com/office/drawing/2014/main" id="{00000000-0008-0000-0E00-0000E0020000}"/>
            </a:ext>
          </a:extLst>
        </xdr:cNvPr>
        <xdr:cNvSpPr txBox="1"/>
      </xdr:nvSpPr>
      <xdr:spPr>
        <a:xfrm>
          <a:off x="22199600" y="1800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159294</xdr:rowOff>
    </xdr:from>
    <xdr:to>
      <xdr:col>112</xdr:col>
      <xdr:colOff>38100</xdr:colOff>
      <xdr:row>106</xdr:row>
      <xdr:rowOff>89444</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127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28848</xdr:rowOff>
    </xdr:from>
    <xdr:to>
      <xdr:col>116</xdr:col>
      <xdr:colOff>63500</xdr:colOff>
      <xdr:row>106</xdr:row>
      <xdr:rowOff>38644</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21323300" y="1820254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038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38644</xdr:rowOff>
    </xdr:from>
    <xdr:to>
      <xdr:col>111</xdr:col>
      <xdr:colOff>177800</xdr:colOff>
      <xdr:row>106</xdr:row>
      <xdr:rowOff>46808</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20434300" y="1821234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41" name="n_1aveValue【公民館】&#10;一人当たり面積">
          <a:extLst>
            <a:ext uri="{FF2B5EF4-FFF2-40B4-BE49-F238E27FC236}">
              <a16:creationId xmlns:a16="http://schemas.microsoft.com/office/drawing/2014/main" id="{00000000-0008-0000-0E00-0000E5020000}"/>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42" name="n_2aveValue【公民館】&#10;一人当たり面積">
          <a:extLst>
            <a:ext uri="{FF2B5EF4-FFF2-40B4-BE49-F238E27FC236}">
              <a16:creationId xmlns:a16="http://schemas.microsoft.com/office/drawing/2014/main" id="{00000000-0008-0000-0E00-0000E6020000}"/>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43" name="n_3aveValue【公民館】&#10;一人当たり面積">
          <a:extLst>
            <a:ext uri="{FF2B5EF4-FFF2-40B4-BE49-F238E27FC236}">
              <a16:creationId xmlns:a16="http://schemas.microsoft.com/office/drawing/2014/main" id="{00000000-0008-0000-0E00-0000E7020000}"/>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105971</xdr:rowOff>
    </xdr:from>
    <xdr:ext cx="469744" cy="259045"/>
    <xdr:sp macro="" textlink="">
      <xdr:nvSpPr>
        <xdr:cNvPr id="744" name="n_1mainValue【公民館】&#10;一人当たり面積">
          <a:extLst>
            <a:ext uri="{FF2B5EF4-FFF2-40B4-BE49-F238E27FC236}">
              <a16:creationId xmlns:a16="http://schemas.microsoft.com/office/drawing/2014/main" id="{00000000-0008-0000-0E00-0000E8020000}"/>
            </a:ext>
          </a:extLst>
        </xdr:cNvPr>
        <xdr:cNvSpPr txBox="1"/>
      </xdr:nvSpPr>
      <xdr:spPr>
        <a:xfrm>
          <a:off x="210757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745" name="n_2mainValue【公民館】&#10;一人当たり面積">
          <a:extLst>
            <a:ext uri="{FF2B5EF4-FFF2-40B4-BE49-F238E27FC236}">
              <a16:creationId xmlns:a16="http://schemas.microsoft.com/office/drawing/2014/main" id="{00000000-0008-0000-0E00-0000E9020000}"/>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保育所、学校施設あり、特に低くなっている施設は、公営住宅、児童館（センター）である。公共施設等総合管理計画は平成２９年３月末に作成したものの、個別施設計画については令和２年度末までに作成を行い、同計画が作成された後に整備或いは統合廃止などの具体的な取り組みを進めることと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学校施設、保育所については老朽化が進み、有形固定資産減価償却率が高くなっているが、これらの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月に「飯山市学校・保育園適正規模等検討委員会」の答申を受けて、統廃合や老朽化対策などの具体的な取り組みを進めていく。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公営住宅については類似団体平均を大きく下回っているが、これは近年、人口対策、特に移住定住策として新たな公営住宅建設や、老朽化した施設の更新を進めているためである。また、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児童館については、新たな施設建設により極端に低い値を示している。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道路、橋梁の延長や一人当たりの面積については、新たな施設建設が行われているのは一部の事業だが、市の人口が減少しているため、ほぼ全てが僅かに増加した数値を示す結果となっている。児童館については、飯山地区内の児童センター及び児童館を統合して、新たに児童福祉の拠点となる複合施設を建設し、その充実を図ったことから、一人当たり面積については大幅に増加しているが、今後の維持管理費費用については統合により減少を見込んで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おり、施設の老朽化が進んでいることを示している。また、学校及び保育所については、有形固定資産減価償却率が特に高い数値を示してい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維持管理にかかる経費の増加に留意しつつ、引き続き子育て環境の整備を積極的に取り組んでいく方針である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21,114
20,887
202.43
15,066,088
14,307,720
741,530
7,781,833
12,565,517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F00-000047000000}"/>
            </a:ext>
          </a:extLst>
        </xdr:cNvPr>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107950</xdr:rowOff>
    </xdr:from>
    <xdr:to>
      <xdr:col>20</xdr:col>
      <xdr:colOff>38100</xdr:colOff>
      <xdr:row>38</xdr:row>
      <xdr:rowOff>38100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746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158750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3797300" y="6477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133350</xdr:rowOff>
    </xdr:from>
    <xdr:to>
      <xdr:col>15</xdr:col>
      <xdr:colOff>101600</xdr:colOff>
      <xdr:row>38</xdr:row>
      <xdr:rowOff>63500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857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158750</xdr:rowOff>
    </xdr:from>
    <xdr:to>
      <xdr:col>19</xdr:col>
      <xdr:colOff>177800</xdr:colOff>
      <xdr:row>38</xdr:row>
      <xdr:rowOff>12700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9083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a:extLst>
            <a:ext uri="{FF2B5EF4-FFF2-40B4-BE49-F238E27FC236}">
              <a16:creationId xmlns:a16="http://schemas.microsoft.com/office/drawing/2014/main" id="{00000000-0008-0000-0F00-00004C000000}"/>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7" name="n_2aveValue【図書館】&#10;有形固定資産減価償却率">
          <a:extLst>
            <a:ext uri="{FF2B5EF4-FFF2-40B4-BE49-F238E27FC236}">
              <a16:creationId xmlns:a16="http://schemas.microsoft.com/office/drawing/2014/main" id="{00000000-0008-0000-0F00-00004D000000}"/>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a:extLst>
            <a:ext uri="{FF2B5EF4-FFF2-40B4-BE49-F238E27FC236}">
              <a16:creationId xmlns:a16="http://schemas.microsoft.com/office/drawing/2014/main" id="{00000000-0008-0000-0F00-00004E000000}"/>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54627</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80027</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F00-000065000000}"/>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F00-000067000000}"/>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F00-000069000000}"/>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111125</xdr:rowOff>
    </xdr:from>
    <xdr:to>
      <xdr:col>55</xdr:col>
      <xdr:colOff>50800</xdr:colOff>
      <xdr:row>39</xdr:row>
      <xdr:rowOff>41275</xdr:rowOff>
    </xdr:to>
    <xdr:sp macro="" textlink="">
      <xdr:nvSpPr>
        <xdr:cNvPr id="115" name="楕円 114">
          <a:extLst>
            <a:ext uri="{FF2B5EF4-FFF2-40B4-BE49-F238E27FC236}">
              <a16:creationId xmlns:a16="http://schemas.microsoft.com/office/drawing/2014/main" id="{00000000-0008-0000-0F00-000073000000}"/>
            </a:ext>
          </a:extLst>
        </xdr:cNvPr>
        <xdr:cNvSpPr/>
      </xdr:nvSpPr>
      <xdr:spPr>
        <a:xfrm>
          <a:off x="10426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134002</xdr:rowOff>
    </xdr:from>
    <xdr:ext cx="469744" cy="259045"/>
    <xdr:sp macro="" textlink="">
      <xdr:nvSpPr>
        <xdr:cNvPr id="116" name="【図書館】&#10;一人当たり面積該当値テキスト">
          <a:extLst>
            <a:ext uri="{FF2B5EF4-FFF2-40B4-BE49-F238E27FC236}">
              <a16:creationId xmlns:a16="http://schemas.microsoft.com/office/drawing/2014/main" id="{00000000-0008-0000-0F00-000074000000}"/>
            </a:ext>
          </a:extLst>
        </xdr:cNvPr>
        <xdr:cNvSpPr txBox="1"/>
      </xdr:nvSpPr>
      <xdr:spPr>
        <a:xfrm>
          <a:off x="10515600"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122555</xdr:rowOff>
    </xdr:from>
    <xdr:to>
      <xdr:col>50</xdr:col>
      <xdr:colOff>165100</xdr:colOff>
      <xdr:row>39</xdr:row>
      <xdr:rowOff>52705</xdr:rowOff>
    </xdr:to>
    <xdr:sp macro="" textlink="">
      <xdr:nvSpPr>
        <xdr:cNvPr id="117" name="楕円 116">
          <a:extLst>
            <a:ext uri="{FF2B5EF4-FFF2-40B4-BE49-F238E27FC236}">
              <a16:creationId xmlns:a16="http://schemas.microsoft.com/office/drawing/2014/main" id="{00000000-0008-0000-0F00-000075000000}"/>
            </a:ext>
          </a:extLst>
        </xdr:cNvPr>
        <xdr:cNvSpPr/>
      </xdr:nvSpPr>
      <xdr:spPr>
        <a:xfrm>
          <a:off x="958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161925</xdr:rowOff>
    </xdr:from>
    <xdr:to>
      <xdr:col>55</xdr:col>
      <xdr:colOff>0</xdr:colOff>
      <xdr:row>39</xdr:row>
      <xdr:rowOff>1905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9639300" y="66770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128270</xdr:rowOff>
    </xdr:from>
    <xdr:to>
      <xdr:col>46</xdr:col>
      <xdr:colOff>38100</xdr:colOff>
      <xdr:row>39</xdr:row>
      <xdr:rowOff>58420</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869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7620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flipV="1">
          <a:off x="8750300" y="66884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a:extLst>
            <a:ext uri="{FF2B5EF4-FFF2-40B4-BE49-F238E27FC236}">
              <a16:creationId xmlns:a16="http://schemas.microsoft.com/office/drawing/2014/main" id="{00000000-0008-0000-0F00-000079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a:extLst>
            <a:ext uri="{FF2B5EF4-FFF2-40B4-BE49-F238E27FC236}">
              <a16:creationId xmlns:a16="http://schemas.microsoft.com/office/drawing/2014/main" id="{00000000-0008-0000-0F00-00007A000000}"/>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a:extLst>
            <a:ext uri="{FF2B5EF4-FFF2-40B4-BE49-F238E27FC236}">
              <a16:creationId xmlns:a16="http://schemas.microsoft.com/office/drawing/2014/main" id="{00000000-0008-0000-0F00-00007B000000}"/>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69232</xdr:rowOff>
    </xdr:from>
    <xdr:ext cx="469744" cy="259045"/>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93917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74947</xdr:rowOff>
    </xdr:from>
    <xdr:ext cx="469744" cy="259045"/>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8515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71120</xdr:rowOff>
    </xdr:from>
    <xdr:to>
      <xdr:col>24</xdr:col>
      <xdr:colOff>114300</xdr:colOff>
      <xdr:row>59</xdr:row>
      <xdr:rowOff>1270</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4584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93997</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00000000-0008-0000-0F00-0000A6000000}"/>
            </a:ext>
          </a:extLst>
        </xdr:cNvPr>
        <xdr:cNvSpPr txBox="1"/>
      </xdr:nvSpPr>
      <xdr:spPr>
        <a:xfrm>
          <a:off x="4673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95250</xdr:rowOff>
    </xdr:from>
    <xdr:to>
      <xdr:col>24</xdr:col>
      <xdr:colOff>63500</xdr:colOff>
      <xdr:row>58</xdr:row>
      <xdr:rowOff>121920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3797300" y="10039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65405</xdr:rowOff>
    </xdr:from>
    <xdr:to>
      <xdr:col>15</xdr:col>
      <xdr:colOff>101600</xdr:colOff>
      <xdr:row>58</xdr:row>
      <xdr:rowOff>167005</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2857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95250</xdr:rowOff>
    </xdr:from>
    <xdr:to>
      <xdr:col>19</xdr:col>
      <xdr:colOff>177800</xdr:colOff>
      <xdr:row>58</xdr:row>
      <xdr:rowOff>116205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2908300" y="100393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162577</xdr:rowOff>
    </xdr:from>
    <xdr:ext cx="405111" cy="259045"/>
    <xdr:sp macro="" textlink="">
      <xdr:nvSpPr>
        <xdr:cNvPr id="174" name="n_1main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3582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12082</xdr:rowOff>
    </xdr:from>
    <xdr:ext cx="405111" cy="259045"/>
    <xdr:sp macro="" textlink="">
      <xdr:nvSpPr>
        <xdr:cNvPr id="175" name="n_2main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2705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F00-0000C6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F00-0000C800000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F00-0000CA000000}"/>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111506</xdr:rowOff>
    </xdr:from>
    <xdr:to>
      <xdr:col>55</xdr:col>
      <xdr:colOff>50800</xdr:colOff>
      <xdr:row>63</xdr:row>
      <xdr:rowOff>41656</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426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134383</xdr:rowOff>
    </xdr:from>
    <xdr:ext cx="469744" cy="259045"/>
    <xdr:sp macro="" textlink="">
      <xdr:nvSpPr>
        <xdr:cNvPr id="213" name="【体育館・プール】&#10;一人当たり面積該当値テキスト">
          <a:extLst>
            <a:ext uri="{FF2B5EF4-FFF2-40B4-BE49-F238E27FC236}">
              <a16:creationId xmlns:a16="http://schemas.microsoft.com/office/drawing/2014/main" id="{00000000-0008-0000-0F00-0000D5000000}"/>
            </a:ext>
          </a:extLst>
        </xdr:cNvPr>
        <xdr:cNvSpPr txBox="1"/>
      </xdr:nvSpPr>
      <xdr:spPr>
        <a:xfrm>
          <a:off x="10515600" y="105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114249</xdr:rowOff>
    </xdr:from>
    <xdr:to>
      <xdr:col>50</xdr:col>
      <xdr:colOff>165100</xdr:colOff>
      <xdr:row>63</xdr:row>
      <xdr:rowOff>44399</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9588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162306</xdr:rowOff>
    </xdr:from>
    <xdr:to>
      <xdr:col>55</xdr:col>
      <xdr:colOff>0</xdr:colOff>
      <xdr:row>62</xdr:row>
      <xdr:rowOff>165049</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9639300" y="1079220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117449</xdr:rowOff>
    </xdr:from>
    <xdr:to>
      <xdr:col>46</xdr:col>
      <xdr:colOff>38100</xdr:colOff>
      <xdr:row>63</xdr:row>
      <xdr:rowOff>47599</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8699500" y="107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165049</xdr:rowOff>
    </xdr:from>
    <xdr:to>
      <xdr:col>50</xdr:col>
      <xdr:colOff>114300</xdr:colOff>
      <xdr:row>62</xdr:row>
      <xdr:rowOff>168249</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8750300" y="1079494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a:extLst>
            <a:ext uri="{FF2B5EF4-FFF2-40B4-BE49-F238E27FC236}">
              <a16:creationId xmlns:a16="http://schemas.microsoft.com/office/drawing/2014/main" id="{00000000-0008-0000-0F00-0000DA000000}"/>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a:extLst>
            <a:ext uri="{FF2B5EF4-FFF2-40B4-BE49-F238E27FC236}">
              <a16:creationId xmlns:a16="http://schemas.microsoft.com/office/drawing/2014/main" id="{00000000-0008-0000-0F00-0000DB00000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a:extLst>
            <a:ext uri="{FF2B5EF4-FFF2-40B4-BE49-F238E27FC236}">
              <a16:creationId xmlns:a16="http://schemas.microsoft.com/office/drawing/2014/main" id="{00000000-0008-0000-0F00-0000DC000000}"/>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60926</xdr:rowOff>
    </xdr:from>
    <xdr:ext cx="469744" cy="259045"/>
    <xdr:sp macro="" textlink="">
      <xdr:nvSpPr>
        <xdr:cNvPr id="221" name="n_1mainValue【体育館・プール】&#10;一人当たり面積">
          <a:extLst>
            <a:ext uri="{FF2B5EF4-FFF2-40B4-BE49-F238E27FC236}">
              <a16:creationId xmlns:a16="http://schemas.microsoft.com/office/drawing/2014/main" id="{00000000-0008-0000-0F00-0000DD000000}"/>
            </a:ext>
          </a:extLst>
        </xdr:cNvPr>
        <xdr:cNvSpPr txBox="1"/>
      </xdr:nvSpPr>
      <xdr:spPr>
        <a:xfrm>
          <a:off x="9391727" y="105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64126</xdr:rowOff>
    </xdr:from>
    <xdr:ext cx="469744" cy="259045"/>
    <xdr:sp macro="" textlink="">
      <xdr:nvSpPr>
        <xdr:cNvPr id="222" name="n_2mainValue【体育館・プール】&#10;一人当たり面積">
          <a:extLst>
            <a:ext uri="{FF2B5EF4-FFF2-40B4-BE49-F238E27FC236}">
              <a16:creationId xmlns:a16="http://schemas.microsoft.com/office/drawing/2014/main" id="{00000000-0008-0000-0F00-0000DE000000}"/>
            </a:ext>
          </a:extLst>
        </xdr:cNvPr>
        <xdr:cNvSpPr txBox="1"/>
      </xdr:nvSpPr>
      <xdr:spPr>
        <a:xfrm>
          <a:off x="8515427" y="1052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00000000-0008-0000-0F00-0000F8000000}"/>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00000000-0008-0000-0F00-0000FA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00000000-0008-0000-0F00-0000FC00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57786</xdr:rowOff>
    </xdr:from>
    <xdr:to>
      <xdr:col>24</xdr:col>
      <xdr:colOff>114300</xdr:colOff>
      <xdr:row>86</xdr:row>
      <xdr:rowOff>159386</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45847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144163</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00000000-0008-0000-0F00-000007010000}"/>
            </a:ext>
          </a:extLst>
        </xdr:cNvPr>
        <xdr:cNvSpPr txBox="1"/>
      </xdr:nvSpPr>
      <xdr:spPr>
        <a:xfrm>
          <a:off x="4673600" y="1471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97789</xdr:rowOff>
    </xdr:from>
    <xdr:to>
      <xdr:col>20</xdr:col>
      <xdr:colOff>38100</xdr:colOff>
      <xdr:row>87</xdr:row>
      <xdr:rowOff>27939</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3746500" y="148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108586</xdr:rowOff>
    </xdr:from>
    <xdr:to>
      <xdr:col>24</xdr:col>
      <xdr:colOff>63500</xdr:colOff>
      <xdr:row>86</xdr:row>
      <xdr:rowOff>148589</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3797300" y="148532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135889</xdr:rowOff>
    </xdr:from>
    <xdr:to>
      <xdr:col>15</xdr:col>
      <xdr:colOff>101600</xdr:colOff>
      <xdr:row>87</xdr:row>
      <xdr:rowOff>66039</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2857500" y="148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148589</xdr:rowOff>
    </xdr:from>
    <xdr:to>
      <xdr:col>19</xdr:col>
      <xdr:colOff>177800</xdr:colOff>
      <xdr:row>87</xdr:row>
      <xdr:rowOff>15239</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2908300" y="14893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68" name="n_1aveValue【福祉施設】&#10;有形固定資産減価償却率">
          <a:extLst>
            <a:ext uri="{FF2B5EF4-FFF2-40B4-BE49-F238E27FC236}">
              <a16:creationId xmlns:a16="http://schemas.microsoft.com/office/drawing/2014/main" id="{00000000-0008-0000-0F00-00000C010000}"/>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a:extLst>
            <a:ext uri="{FF2B5EF4-FFF2-40B4-BE49-F238E27FC236}">
              <a16:creationId xmlns:a16="http://schemas.microsoft.com/office/drawing/2014/main" id="{00000000-0008-0000-0F00-00000D01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a:extLst>
            <a:ext uri="{FF2B5EF4-FFF2-40B4-BE49-F238E27FC236}">
              <a16:creationId xmlns:a16="http://schemas.microsoft.com/office/drawing/2014/main" id="{00000000-0008-0000-0F00-00000E010000}"/>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19066</xdr:rowOff>
    </xdr:from>
    <xdr:ext cx="405111" cy="259045"/>
    <xdr:sp macro="" textlink="">
      <xdr:nvSpPr>
        <xdr:cNvPr id="271" name="n_1mainValue【福祉施設】&#10;有形固定資産減価償却率">
          <a:extLst>
            <a:ext uri="{FF2B5EF4-FFF2-40B4-BE49-F238E27FC236}">
              <a16:creationId xmlns:a16="http://schemas.microsoft.com/office/drawing/2014/main" id="{00000000-0008-0000-0F00-00000F010000}"/>
            </a:ext>
          </a:extLst>
        </xdr:cNvPr>
        <xdr:cNvSpPr txBox="1"/>
      </xdr:nvSpPr>
      <xdr:spPr>
        <a:xfrm>
          <a:off x="3582044" y="1493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57166</xdr:rowOff>
    </xdr:from>
    <xdr:ext cx="405111" cy="259045"/>
    <xdr:sp macro="" textlink="">
      <xdr:nvSpPr>
        <xdr:cNvPr id="272" name="n_2mainValue【福祉施設】&#10;有形固定資産減価償却率">
          <a:extLst>
            <a:ext uri="{FF2B5EF4-FFF2-40B4-BE49-F238E27FC236}">
              <a16:creationId xmlns:a16="http://schemas.microsoft.com/office/drawing/2014/main" id="{00000000-0008-0000-0F00-000010010000}"/>
            </a:ext>
          </a:extLst>
        </xdr:cNvPr>
        <xdr:cNvSpPr txBox="1"/>
      </xdr:nvSpPr>
      <xdr:spPr>
        <a:xfrm>
          <a:off x="2705744" y="1497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00000000-0008-0000-0F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a:extLst>
            <a:ext uri="{FF2B5EF4-FFF2-40B4-BE49-F238E27FC236}">
              <a16:creationId xmlns:a16="http://schemas.microsoft.com/office/drawing/2014/main" id="{00000000-0008-0000-0F00-000029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a:extLst>
            <a:ext uri="{FF2B5EF4-FFF2-40B4-BE49-F238E27FC236}">
              <a16:creationId xmlns:a16="http://schemas.microsoft.com/office/drawing/2014/main" id="{00000000-0008-0000-0F00-00002B010000}"/>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a:extLst>
            <a:ext uri="{FF2B5EF4-FFF2-40B4-BE49-F238E27FC236}">
              <a16:creationId xmlns:a16="http://schemas.microsoft.com/office/drawing/2014/main" id="{00000000-0008-0000-0F00-00002D010000}"/>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12" name="【福祉施設】&#10;一人当たり面積該当値テキスト">
          <a:extLst>
            <a:ext uri="{FF2B5EF4-FFF2-40B4-BE49-F238E27FC236}">
              <a16:creationId xmlns:a16="http://schemas.microsoft.com/office/drawing/2014/main" id="{00000000-0008-0000-0F00-000038010000}"/>
            </a:ext>
          </a:extLst>
        </xdr:cNvPr>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148589</xdr:rowOff>
    </xdr:from>
    <xdr:to>
      <xdr:col>50</xdr:col>
      <xdr:colOff>165100</xdr:colOff>
      <xdr:row>86</xdr:row>
      <xdr:rowOff>78739</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588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27939</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9639300" y="147713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149861</xdr:rowOff>
    </xdr:from>
    <xdr:to>
      <xdr:col>46</xdr:col>
      <xdr:colOff>38100</xdr:colOff>
      <xdr:row>86</xdr:row>
      <xdr:rowOff>80011</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8699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27939</xdr:rowOff>
    </xdr:from>
    <xdr:to>
      <xdr:col>50</xdr:col>
      <xdr:colOff>114300</xdr:colOff>
      <xdr:row>86</xdr:row>
      <xdr:rowOff>29211</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8750300" y="147726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a:extLst>
            <a:ext uri="{FF2B5EF4-FFF2-40B4-BE49-F238E27FC236}">
              <a16:creationId xmlns:a16="http://schemas.microsoft.com/office/drawing/2014/main" id="{00000000-0008-0000-0F00-00003D010000}"/>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a:extLst>
            <a:ext uri="{FF2B5EF4-FFF2-40B4-BE49-F238E27FC236}">
              <a16:creationId xmlns:a16="http://schemas.microsoft.com/office/drawing/2014/main" id="{00000000-0008-0000-0F00-00003E010000}"/>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a:extLst>
            <a:ext uri="{FF2B5EF4-FFF2-40B4-BE49-F238E27FC236}">
              <a16:creationId xmlns:a16="http://schemas.microsoft.com/office/drawing/2014/main" id="{00000000-0008-0000-0F00-00003F010000}"/>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69866</xdr:rowOff>
    </xdr:from>
    <xdr:ext cx="469744" cy="259045"/>
    <xdr:sp macro="" textlink="">
      <xdr:nvSpPr>
        <xdr:cNvPr id="320" name="n_1mainValue【福祉施設】&#10;一人当たり面積">
          <a:extLst>
            <a:ext uri="{FF2B5EF4-FFF2-40B4-BE49-F238E27FC236}">
              <a16:creationId xmlns:a16="http://schemas.microsoft.com/office/drawing/2014/main" id="{00000000-0008-0000-0F00-000040010000}"/>
            </a:ext>
          </a:extLst>
        </xdr:cNvPr>
        <xdr:cNvSpPr txBox="1"/>
      </xdr:nvSpPr>
      <xdr:spPr>
        <a:xfrm>
          <a:off x="93917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71138</xdr:rowOff>
    </xdr:from>
    <xdr:ext cx="469744" cy="259045"/>
    <xdr:sp macro="" textlink="">
      <xdr:nvSpPr>
        <xdr:cNvPr id="321" name="n_2mainValue【福祉施設】&#10;一人当たり面積">
          <a:extLst>
            <a:ext uri="{FF2B5EF4-FFF2-40B4-BE49-F238E27FC236}">
              <a16:creationId xmlns:a16="http://schemas.microsoft.com/office/drawing/2014/main" id="{00000000-0008-0000-0F00-000041010000}"/>
            </a:ext>
          </a:extLst>
        </xdr:cNvPr>
        <xdr:cNvSpPr txBox="1"/>
      </xdr:nvSpPr>
      <xdr:spPr>
        <a:xfrm>
          <a:off x="8515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00000000-0008-0000-0F00-00005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a:extLst>
            <a:ext uri="{FF2B5EF4-FFF2-40B4-BE49-F238E27FC236}">
              <a16:creationId xmlns:a16="http://schemas.microsoft.com/office/drawing/2014/main" id="{00000000-0008-0000-0F00-00005A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a:extLst>
            <a:ext uri="{FF2B5EF4-FFF2-40B4-BE49-F238E27FC236}">
              <a16:creationId xmlns:a16="http://schemas.microsoft.com/office/drawing/2014/main" id="{00000000-0008-0000-0F00-00005C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00000000-0008-0000-0F00-00005E010000}"/>
            </a:ext>
          </a:extLst>
        </xdr:cNvPr>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340478" cy="259045"/>
    <xdr:sp macro="" textlink="">
      <xdr:nvSpPr>
        <xdr:cNvPr id="361" name="【市民会館】&#10;有形固定資産減価償却率該当値テキスト">
          <a:extLst>
            <a:ext uri="{FF2B5EF4-FFF2-40B4-BE49-F238E27FC236}">
              <a16:creationId xmlns:a16="http://schemas.microsoft.com/office/drawing/2014/main" id="{00000000-0008-0000-0F00-000069010000}"/>
            </a:ext>
          </a:extLst>
        </xdr:cNvPr>
        <xdr:cNvSpPr txBox="1"/>
      </xdr:nvSpPr>
      <xdr:spPr>
        <a:xfrm>
          <a:off x="46736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50800</xdr:rowOff>
    </xdr:from>
    <xdr:to>
      <xdr:col>20</xdr:col>
      <xdr:colOff>38100</xdr:colOff>
      <xdr:row>108</xdr:row>
      <xdr:rowOff>152400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3746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101600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3797300" y="1859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76200</xdr:rowOff>
    </xdr:from>
    <xdr:to>
      <xdr:col>15</xdr:col>
      <xdr:colOff>101600</xdr:colOff>
      <xdr:row>109</xdr:row>
      <xdr:rowOff>6350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28575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101600</xdr:rowOff>
    </xdr:from>
    <xdr:to>
      <xdr:col>19</xdr:col>
      <xdr:colOff>177800</xdr:colOff>
      <xdr:row>108</xdr:row>
      <xdr:rowOff>127000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2908300" y="1861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6" name="n_1aveValue【市民会館】&#10;有形固定資産減価償却率">
          <a:extLst>
            <a:ext uri="{FF2B5EF4-FFF2-40B4-BE49-F238E27FC236}">
              <a16:creationId xmlns:a16="http://schemas.microsoft.com/office/drawing/2014/main" id="{00000000-0008-0000-0F00-00006E010000}"/>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a:extLst>
            <a:ext uri="{FF2B5EF4-FFF2-40B4-BE49-F238E27FC236}">
              <a16:creationId xmlns:a16="http://schemas.microsoft.com/office/drawing/2014/main" id="{00000000-0008-0000-0F00-00006F010000}"/>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a:extLst>
            <a:ext uri="{FF2B5EF4-FFF2-40B4-BE49-F238E27FC236}">
              <a16:creationId xmlns:a16="http://schemas.microsoft.com/office/drawing/2014/main" id="{00000000-0008-0000-0F00-000070010000}"/>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143527</xdr:rowOff>
    </xdr:from>
    <xdr:ext cx="340478" cy="259045"/>
    <xdr:sp macro="" textlink="">
      <xdr:nvSpPr>
        <xdr:cNvPr id="369" name="n_1mainValue【市民会館】&#10;有形固定資産減価償却率">
          <a:extLst>
            <a:ext uri="{FF2B5EF4-FFF2-40B4-BE49-F238E27FC236}">
              <a16:creationId xmlns:a16="http://schemas.microsoft.com/office/drawing/2014/main" id="{00000000-0008-0000-0F00-000071010000}"/>
            </a:ext>
          </a:extLst>
        </xdr:cNvPr>
        <xdr:cNvSpPr txBox="1"/>
      </xdr:nvSpPr>
      <xdr:spPr>
        <a:xfrm>
          <a:off x="3614361" y="18660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168927</xdr:rowOff>
    </xdr:from>
    <xdr:ext cx="340478" cy="259045"/>
    <xdr:sp macro="" textlink="">
      <xdr:nvSpPr>
        <xdr:cNvPr id="370" name="n_2mainValue【市民会館】&#10;有形固定資産減価償却率">
          <a:extLst>
            <a:ext uri="{FF2B5EF4-FFF2-40B4-BE49-F238E27FC236}">
              <a16:creationId xmlns:a16="http://schemas.microsoft.com/office/drawing/2014/main" id="{00000000-0008-0000-0F00-000072010000}"/>
            </a:ext>
          </a:extLst>
        </xdr:cNvPr>
        <xdr:cNvSpPr txBox="1"/>
      </xdr:nvSpPr>
      <xdr:spPr>
        <a:xfrm>
          <a:off x="2738061" y="18685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a:extLst>
            <a:ext uri="{FF2B5EF4-FFF2-40B4-BE49-F238E27FC236}">
              <a16:creationId xmlns:a16="http://schemas.microsoft.com/office/drawing/2014/main" id="{00000000-0008-0000-0F00-00008B010000}"/>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a:extLst>
            <a:ext uri="{FF2B5EF4-FFF2-40B4-BE49-F238E27FC236}">
              <a16:creationId xmlns:a16="http://schemas.microsoft.com/office/drawing/2014/main" id="{00000000-0008-0000-0F00-00008D010000}"/>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a:extLst>
            <a:ext uri="{FF2B5EF4-FFF2-40B4-BE49-F238E27FC236}">
              <a16:creationId xmlns:a16="http://schemas.microsoft.com/office/drawing/2014/main" id="{00000000-0008-0000-0F00-00008F010000}"/>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116857</xdr:rowOff>
    </xdr:from>
    <xdr:ext cx="469744" cy="259045"/>
    <xdr:sp macro="" textlink="">
      <xdr:nvSpPr>
        <xdr:cNvPr id="410" name="【市民会館】&#10;一人当たり面積該当値テキスト">
          <a:extLst>
            <a:ext uri="{FF2B5EF4-FFF2-40B4-BE49-F238E27FC236}">
              <a16:creationId xmlns:a16="http://schemas.microsoft.com/office/drawing/2014/main" id="{00000000-0008-0000-0F00-00009A010000}"/>
            </a:ext>
          </a:extLst>
        </xdr:cNvPr>
        <xdr:cNvSpPr txBox="1"/>
      </xdr:nvSpPr>
      <xdr:spPr>
        <a:xfrm>
          <a:off x="10515600"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99695</xdr:rowOff>
    </xdr:from>
    <xdr:to>
      <xdr:col>50</xdr:col>
      <xdr:colOff>165100</xdr:colOff>
      <xdr:row>107</xdr:row>
      <xdr:rowOff>29845</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9588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106</xdr:row>
      <xdr:rowOff>150495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9639300" y="183184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150495</xdr:rowOff>
    </xdr:from>
    <xdr:to>
      <xdr:col>50</xdr:col>
      <xdr:colOff>114300</xdr:colOff>
      <xdr:row>106</xdr:row>
      <xdr:rowOff>156211</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8750300" y="183241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15" name="n_1aveValue【市民会館】&#10;一人当たり面積">
          <a:extLst>
            <a:ext uri="{FF2B5EF4-FFF2-40B4-BE49-F238E27FC236}">
              <a16:creationId xmlns:a16="http://schemas.microsoft.com/office/drawing/2014/main" id="{00000000-0008-0000-0F00-00009F010000}"/>
            </a:ext>
          </a:extLst>
        </xdr:cNvPr>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a:extLst>
            <a:ext uri="{FF2B5EF4-FFF2-40B4-BE49-F238E27FC236}">
              <a16:creationId xmlns:a16="http://schemas.microsoft.com/office/drawing/2014/main" id="{00000000-0008-0000-0F00-0000A0010000}"/>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a:extLst>
            <a:ext uri="{FF2B5EF4-FFF2-40B4-BE49-F238E27FC236}">
              <a16:creationId xmlns:a16="http://schemas.microsoft.com/office/drawing/2014/main" id="{00000000-0008-0000-0F00-0000A1010000}"/>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46372</xdr:rowOff>
    </xdr:from>
    <xdr:ext cx="469744" cy="259045"/>
    <xdr:sp macro="" textlink="">
      <xdr:nvSpPr>
        <xdr:cNvPr id="418" name="n_1mainValue【市民会館】&#10;一人当たり面積">
          <a:extLst>
            <a:ext uri="{FF2B5EF4-FFF2-40B4-BE49-F238E27FC236}">
              <a16:creationId xmlns:a16="http://schemas.microsoft.com/office/drawing/2014/main" id="{00000000-0008-0000-0F00-0000A2010000}"/>
            </a:ext>
          </a:extLst>
        </xdr:cNvPr>
        <xdr:cNvSpPr txBox="1"/>
      </xdr:nvSpPr>
      <xdr:spPr>
        <a:xfrm>
          <a:off x="93917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19" name="n_2mainValue【市民会館】&#10;一人当たり面積">
          <a:extLst>
            <a:ext uri="{FF2B5EF4-FFF2-40B4-BE49-F238E27FC236}">
              <a16:creationId xmlns:a16="http://schemas.microsoft.com/office/drawing/2014/main" id="{00000000-0008-0000-0F00-0000A3010000}"/>
            </a:ext>
          </a:extLst>
        </xdr:cNvPr>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00000000-0008-0000-0F00-0000B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a:extLst>
            <a:ext uri="{FF2B5EF4-FFF2-40B4-BE49-F238E27FC236}">
              <a16:creationId xmlns:a16="http://schemas.microsoft.com/office/drawing/2014/main" id="{00000000-0008-0000-0F00-0000BE010000}"/>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00000000-0008-0000-0F00-0000C001000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00000000-0008-0000-0F00-0000C2010000}"/>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100511</xdr:rowOff>
    </xdr:from>
    <xdr:to>
      <xdr:col>85</xdr:col>
      <xdr:colOff>177800</xdr:colOff>
      <xdr:row>37</xdr:row>
      <xdr:rowOff>30661</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6268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123388</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00000000-0008-0000-0F00-0000CD010000}"/>
            </a:ext>
          </a:extLst>
        </xdr:cNvPr>
        <xdr:cNvSpPr txBox="1"/>
      </xdr:nvSpPr>
      <xdr:spPr>
        <a:xfrm>
          <a:off x="16357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152763</xdr:rowOff>
    </xdr:from>
    <xdr:to>
      <xdr:col>81</xdr:col>
      <xdr:colOff>101600</xdr:colOff>
      <xdr:row>37</xdr:row>
      <xdr:rowOff>82913</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151311</xdr:rowOff>
    </xdr:from>
    <xdr:to>
      <xdr:col>85</xdr:col>
      <xdr:colOff>127000</xdr:colOff>
      <xdr:row>37</xdr:row>
      <xdr:rowOff>32113</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5481300" y="632351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4541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102326</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4592300" y="637576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id="{00000000-0008-0000-0F00-0000D2010000}"/>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a:extLst>
            <a:ext uri="{FF2B5EF4-FFF2-40B4-BE49-F238E27FC236}">
              <a16:creationId xmlns:a16="http://schemas.microsoft.com/office/drawing/2014/main" id="{00000000-0008-0000-0F00-0000D3010000}"/>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a:extLst>
            <a:ext uri="{FF2B5EF4-FFF2-40B4-BE49-F238E27FC236}">
              <a16:creationId xmlns:a16="http://schemas.microsoft.com/office/drawing/2014/main" id="{00000000-0008-0000-0F00-0000D4010000}"/>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99440</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00000000-0008-0000-0F00-0000D5010000}"/>
            </a:ext>
          </a:extLst>
        </xdr:cNvPr>
        <xdr:cNvSpPr txBox="1"/>
      </xdr:nvSpPr>
      <xdr:spPr>
        <a:xfrm>
          <a:off x="152660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70" name="n_2mainValue【一般廃棄物処理施設】&#10;有形固定資産減価償却率">
          <a:extLst>
            <a:ext uri="{FF2B5EF4-FFF2-40B4-BE49-F238E27FC236}">
              <a16:creationId xmlns:a16="http://schemas.microsoft.com/office/drawing/2014/main" id="{00000000-0008-0000-0F00-0000D6010000}"/>
            </a:ext>
          </a:extLst>
        </xdr:cNvPr>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00000000-0008-0000-0F00-0000E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00000000-0008-0000-0F00-0000F1010000}"/>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a:extLst>
            <a:ext uri="{FF2B5EF4-FFF2-40B4-BE49-F238E27FC236}">
              <a16:creationId xmlns:a16="http://schemas.microsoft.com/office/drawing/2014/main" id="{00000000-0008-0000-0F00-0000F3010000}"/>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a:extLst>
            <a:ext uri="{FF2B5EF4-FFF2-40B4-BE49-F238E27FC236}">
              <a16:creationId xmlns:a16="http://schemas.microsoft.com/office/drawing/2014/main" id="{00000000-0008-0000-0F00-0000F5010000}"/>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9302</xdr:rowOff>
    </xdr:from>
    <xdr:to>
      <xdr:col>116</xdr:col>
      <xdr:colOff>114300</xdr:colOff>
      <xdr:row>42</xdr:row>
      <xdr:rowOff>110902</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2110700" y="72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12" name="【一般廃棄物処理施設】&#10;一人当たり有形固定資産（償却資産）額該当値テキスト">
          <a:extLst>
            <a:ext uri="{FF2B5EF4-FFF2-40B4-BE49-F238E27FC236}">
              <a16:creationId xmlns:a16="http://schemas.microsoft.com/office/drawing/2014/main" id="{00000000-0008-0000-0F00-000000020000}"/>
            </a:ext>
          </a:extLst>
        </xdr:cNvPr>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9474</xdr:rowOff>
    </xdr:from>
    <xdr:to>
      <xdr:col>112</xdr:col>
      <xdr:colOff>38100</xdr:colOff>
      <xdr:row>42</xdr:row>
      <xdr:rowOff>111074</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1272500" y="72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60102</xdr:rowOff>
    </xdr:from>
    <xdr:to>
      <xdr:col>116</xdr:col>
      <xdr:colOff>63500</xdr:colOff>
      <xdr:row>42</xdr:row>
      <xdr:rowOff>60274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21323300" y="7261002"/>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10240</xdr:rowOff>
    </xdr:from>
    <xdr:to>
      <xdr:col>107</xdr:col>
      <xdr:colOff>101600</xdr:colOff>
      <xdr:row>42</xdr:row>
      <xdr:rowOff>111840</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0383500" y="72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60274</xdr:rowOff>
    </xdr:from>
    <xdr:to>
      <xdr:col>111</xdr:col>
      <xdr:colOff>177800</xdr:colOff>
      <xdr:row>42</xdr:row>
      <xdr:rowOff>61040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0434300" y="7261174"/>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a:extLst>
            <a:ext uri="{FF2B5EF4-FFF2-40B4-BE49-F238E27FC236}">
              <a16:creationId xmlns:a16="http://schemas.microsoft.com/office/drawing/2014/main" id="{00000000-0008-0000-0F00-000005020000}"/>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a:extLst>
            <a:ext uri="{FF2B5EF4-FFF2-40B4-BE49-F238E27FC236}">
              <a16:creationId xmlns:a16="http://schemas.microsoft.com/office/drawing/2014/main" id="{00000000-0008-0000-0F00-000006020000}"/>
            </a:ext>
          </a:extLst>
        </xdr:cNvPr>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102201</xdr:rowOff>
    </xdr:from>
    <xdr:ext cx="599010" cy="259045"/>
    <xdr:sp macro="" textlink="">
      <xdr:nvSpPr>
        <xdr:cNvPr id="520" name="n_1mainValue【一般廃棄物処理施設】&#10;一人当たり有形固定資産（償却資産）額">
          <a:extLst>
            <a:ext uri="{FF2B5EF4-FFF2-40B4-BE49-F238E27FC236}">
              <a16:creationId xmlns:a16="http://schemas.microsoft.com/office/drawing/2014/main" id="{00000000-0008-0000-0F00-000008020000}"/>
            </a:ext>
          </a:extLst>
        </xdr:cNvPr>
        <xdr:cNvSpPr txBox="1"/>
      </xdr:nvSpPr>
      <xdr:spPr>
        <a:xfrm>
          <a:off x="21011095" y="730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128367</xdr:rowOff>
    </xdr:from>
    <xdr:ext cx="599010" cy="259045"/>
    <xdr:sp macro="" textlink="">
      <xdr:nvSpPr>
        <xdr:cNvPr id="521" name="n_2mainValue【一般廃棄物処理施設】&#10;一人当たり有形固定資産（償却資産）額">
          <a:extLst>
            <a:ext uri="{FF2B5EF4-FFF2-40B4-BE49-F238E27FC236}">
              <a16:creationId xmlns:a16="http://schemas.microsoft.com/office/drawing/2014/main" id="{00000000-0008-0000-0F00-000009020000}"/>
            </a:ext>
          </a:extLst>
        </xdr:cNvPr>
        <xdr:cNvSpPr txBox="1"/>
      </xdr:nvSpPr>
      <xdr:spPr>
        <a:xfrm>
          <a:off x="20134795" y="698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00000000-0008-0000-0F00-00002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00000000-0008-0000-0F00-00002402000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a:extLst>
            <a:ext uri="{FF2B5EF4-FFF2-40B4-BE49-F238E27FC236}">
              <a16:creationId xmlns:a16="http://schemas.microsoft.com/office/drawing/2014/main" id="{00000000-0008-0000-0F00-000026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00000000-0008-0000-0F00-000028020000}"/>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563" name="【保健センター・保健所】&#10;有形固定資産減価償却率該当値テキスト">
          <a:extLst>
            <a:ext uri="{FF2B5EF4-FFF2-40B4-BE49-F238E27FC236}">
              <a16:creationId xmlns:a16="http://schemas.microsoft.com/office/drawing/2014/main" id="{00000000-0008-0000-0F00-000033020000}"/>
            </a:ext>
          </a:extLst>
        </xdr:cNvPr>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114300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5481300" y="1002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00000000-0008-0000-0F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00000000-0008-0000-0F00-000055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00000000-0008-0000-0F00-0000570200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00000000-0008-0000-0F00-000059020000}"/>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00000000-0008-0000-0F00-000064020000}"/>
            </a:ext>
          </a:extLst>
        </xdr:cNvPr>
        <xdr:cNvSpPr txBox="1"/>
      </xdr:nvSpPr>
      <xdr:spPr>
        <a:xfrm>
          <a:off x="22199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129540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1323300" y="1093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133350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20434300" y="1093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21075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1995</xdr:rowOff>
    </xdr:from>
    <xdr:to>
      <xdr:col>81</xdr:col>
      <xdr:colOff>101600</xdr:colOff>
      <xdr:row>79</xdr:row>
      <xdr:rowOff>103595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52795</xdr:rowOff>
    </xdr:from>
    <xdr:to>
      <xdr:col>85</xdr:col>
      <xdr:colOff>127000</xdr:colOff>
      <xdr:row>79</xdr:row>
      <xdr:rowOff>83820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5481300" y="1359734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10161</xdr:rowOff>
    </xdr:from>
    <xdr:to>
      <xdr:col>76</xdr:col>
      <xdr:colOff>165100</xdr:colOff>
      <xdr:row>79</xdr:row>
      <xdr:rowOff>111761</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52795</xdr:rowOff>
    </xdr:from>
    <xdr:to>
      <xdr:col>81</xdr:col>
      <xdr:colOff>50800</xdr:colOff>
      <xdr:row>79</xdr:row>
      <xdr:rowOff>60961</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4592300" y="1359734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F00-00009C020000}"/>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F00-00009D020000}"/>
            </a:ext>
          </a:extLst>
        </xdr:cNvPr>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F00-00009E020000}"/>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120122</xdr:rowOff>
    </xdr:from>
    <xdr:ext cx="405111" cy="259045"/>
    <xdr:sp macro="" textlink="">
      <xdr:nvSpPr>
        <xdr:cNvPr id="671" name="n_1main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128288</xdr:rowOff>
    </xdr:from>
    <xdr:ext cx="405111" cy="259045"/>
    <xdr:sp macro="" textlink="">
      <xdr:nvSpPr>
        <xdr:cNvPr id="672" name="n_2main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0000000-0008-0000-0F00-0000B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a:extLst>
            <a:ext uri="{FF2B5EF4-FFF2-40B4-BE49-F238E27FC236}">
              <a16:creationId xmlns:a16="http://schemas.microsoft.com/office/drawing/2014/main" id="{00000000-0008-0000-0F00-0000B7020000}"/>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a:extLst>
            <a:ext uri="{FF2B5EF4-FFF2-40B4-BE49-F238E27FC236}">
              <a16:creationId xmlns:a16="http://schemas.microsoft.com/office/drawing/2014/main" id="{00000000-0008-0000-0F00-0000B902000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a:extLst>
            <a:ext uri="{FF2B5EF4-FFF2-40B4-BE49-F238E27FC236}">
              <a16:creationId xmlns:a16="http://schemas.microsoft.com/office/drawing/2014/main" id="{00000000-0008-0000-0F00-0000BB020000}"/>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131775</xdr:rowOff>
    </xdr:from>
    <xdr:to>
      <xdr:col>116</xdr:col>
      <xdr:colOff>114300</xdr:colOff>
      <xdr:row>85</xdr:row>
      <xdr:rowOff>61925</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145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154652</xdr:rowOff>
    </xdr:from>
    <xdr:ext cx="469744" cy="259045"/>
    <xdr:sp macro="" textlink="">
      <xdr:nvSpPr>
        <xdr:cNvPr id="710" name="【消防施設】&#10;一人当たり面積該当値テキスト">
          <a:extLst>
            <a:ext uri="{FF2B5EF4-FFF2-40B4-BE49-F238E27FC236}">
              <a16:creationId xmlns:a16="http://schemas.microsoft.com/office/drawing/2014/main" id="{00000000-0008-0000-0F00-0000C6020000}"/>
            </a:ext>
          </a:extLst>
        </xdr:cNvPr>
        <xdr:cNvSpPr txBox="1"/>
      </xdr:nvSpPr>
      <xdr:spPr>
        <a:xfrm>
          <a:off x="22199600" y="1438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136347</xdr:rowOff>
    </xdr:from>
    <xdr:to>
      <xdr:col>112</xdr:col>
      <xdr:colOff>38100</xdr:colOff>
      <xdr:row>85</xdr:row>
      <xdr:rowOff>66497</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14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11125</xdr:rowOff>
    </xdr:from>
    <xdr:to>
      <xdr:col>116</xdr:col>
      <xdr:colOff>63500</xdr:colOff>
      <xdr:row>85</xdr:row>
      <xdr:rowOff>15697</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1323300" y="1458437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140919</xdr:rowOff>
    </xdr:from>
    <xdr:to>
      <xdr:col>107</xdr:col>
      <xdr:colOff>101600</xdr:colOff>
      <xdr:row>85</xdr:row>
      <xdr:rowOff>71069</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145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15697</xdr:rowOff>
    </xdr:from>
    <xdr:to>
      <xdr:col>111</xdr:col>
      <xdr:colOff>177800</xdr:colOff>
      <xdr:row>85</xdr:row>
      <xdr:rowOff>20269</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0434300" y="145889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a:extLst>
            <a:ext uri="{FF2B5EF4-FFF2-40B4-BE49-F238E27FC236}">
              <a16:creationId xmlns:a16="http://schemas.microsoft.com/office/drawing/2014/main" id="{00000000-0008-0000-0F00-0000CB020000}"/>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a:extLst>
            <a:ext uri="{FF2B5EF4-FFF2-40B4-BE49-F238E27FC236}">
              <a16:creationId xmlns:a16="http://schemas.microsoft.com/office/drawing/2014/main" id="{00000000-0008-0000-0F00-0000CC020000}"/>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a:extLst>
            <a:ext uri="{FF2B5EF4-FFF2-40B4-BE49-F238E27FC236}">
              <a16:creationId xmlns:a16="http://schemas.microsoft.com/office/drawing/2014/main" id="{00000000-0008-0000-0F00-0000CD02000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83024</xdr:rowOff>
    </xdr:from>
    <xdr:ext cx="469744" cy="259045"/>
    <xdr:sp macro="" textlink="">
      <xdr:nvSpPr>
        <xdr:cNvPr id="718" name="n_1mainValue【消防施設】&#10;一人当たり面積">
          <a:extLst>
            <a:ext uri="{FF2B5EF4-FFF2-40B4-BE49-F238E27FC236}">
              <a16:creationId xmlns:a16="http://schemas.microsoft.com/office/drawing/2014/main" id="{00000000-0008-0000-0F00-0000CE020000}"/>
            </a:ext>
          </a:extLst>
        </xdr:cNvPr>
        <xdr:cNvSpPr txBox="1"/>
      </xdr:nvSpPr>
      <xdr:spPr>
        <a:xfrm>
          <a:off x="21075727" y="1431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87596</xdr:rowOff>
    </xdr:from>
    <xdr:ext cx="469744" cy="259045"/>
    <xdr:sp macro="" textlink="">
      <xdr:nvSpPr>
        <xdr:cNvPr id="719" name="n_2mainValue【消防施設】&#10;一人当たり面積">
          <a:extLst>
            <a:ext uri="{FF2B5EF4-FFF2-40B4-BE49-F238E27FC236}">
              <a16:creationId xmlns:a16="http://schemas.microsoft.com/office/drawing/2014/main" id="{00000000-0008-0000-0F00-0000CF020000}"/>
            </a:ext>
          </a:extLst>
        </xdr:cNvPr>
        <xdr:cNvSpPr txBox="1"/>
      </xdr:nvSpPr>
      <xdr:spPr>
        <a:xfrm>
          <a:off x="20199427" y="1431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00000000-0008-0000-0F00-0000E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a:extLst>
            <a:ext uri="{FF2B5EF4-FFF2-40B4-BE49-F238E27FC236}">
              <a16:creationId xmlns:a16="http://schemas.microsoft.com/office/drawing/2014/main" id="{00000000-0008-0000-0F00-0000E8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a:extLst>
            <a:ext uri="{FF2B5EF4-FFF2-40B4-BE49-F238E27FC236}">
              <a16:creationId xmlns:a16="http://schemas.microsoft.com/office/drawing/2014/main" id="{00000000-0008-0000-0F00-0000EA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48" name="【庁舎】&#10;有形固定資産減価償却率平均値テキスト">
          <a:extLst>
            <a:ext uri="{FF2B5EF4-FFF2-40B4-BE49-F238E27FC236}">
              <a16:creationId xmlns:a16="http://schemas.microsoft.com/office/drawing/2014/main" id="{00000000-0008-0000-0F00-0000EC020000}"/>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95250</xdr:rowOff>
    </xdr:from>
    <xdr:to>
      <xdr:col>85</xdr:col>
      <xdr:colOff>177800</xdr:colOff>
      <xdr:row>104</xdr:row>
      <xdr:rowOff>25400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62687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118127</xdr:rowOff>
    </xdr:from>
    <xdr:ext cx="405111" cy="259045"/>
    <xdr:sp macro="" textlink="">
      <xdr:nvSpPr>
        <xdr:cNvPr id="759" name="【庁舎】&#10;有形固定資産減価償却率該当値テキスト">
          <a:extLst>
            <a:ext uri="{FF2B5EF4-FFF2-40B4-BE49-F238E27FC236}">
              <a16:creationId xmlns:a16="http://schemas.microsoft.com/office/drawing/2014/main" id="{00000000-0008-0000-0F00-0000F7020000}"/>
            </a:ext>
          </a:extLst>
        </xdr:cNvPr>
        <xdr:cNvSpPr txBox="1"/>
      </xdr:nvSpPr>
      <xdr:spPr>
        <a:xfrm>
          <a:off x="1635760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146050</xdr:rowOff>
    </xdr:from>
    <xdr:to>
      <xdr:col>85</xdr:col>
      <xdr:colOff>127000</xdr:colOff>
      <xdr:row>104</xdr:row>
      <xdr:rowOff>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5481300" y="1780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146050</xdr:rowOff>
    </xdr:from>
    <xdr:to>
      <xdr:col>76</xdr:col>
      <xdr:colOff>165100</xdr:colOff>
      <xdr:row>104</xdr:row>
      <xdr:rowOff>76200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4541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0</xdr:rowOff>
    </xdr:from>
    <xdr:to>
      <xdr:col>81</xdr:col>
      <xdr:colOff>50800</xdr:colOff>
      <xdr:row>104</xdr:row>
      <xdr:rowOff>25400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4592300" y="1783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64" name="n_1aveValue【庁舎】&#10;有形固定資産減価償却率">
          <a:extLst>
            <a:ext uri="{FF2B5EF4-FFF2-40B4-BE49-F238E27FC236}">
              <a16:creationId xmlns:a16="http://schemas.microsoft.com/office/drawing/2014/main" id="{00000000-0008-0000-0F00-0000FC020000}"/>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65" name="n_2aveValue【庁舎】&#10;有形固定資産減価償却率">
          <a:extLst>
            <a:ext uri="{FF2B5EF4-FFF2-40B4-BE49-F238E27FC236}">
              <a16:creationId xmlns:a16="http://schemas.microsoft.com/office/drawing/2014/main" id="{00000000-0008-0000-0F00-0000FD020000}"/>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a:extLst>
            <a:ext uri="{FF2B5EF4-FFF2-40B4-BE49-F238E27FC236}">
              <a16:creationId xmlns:a16="http://schemas.microsoft.com/office/drawing/2014/main" id="{00000000-0008-0000-0F00-0000FE020000}"/>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67327</xdr:rowOff>
    </xdr:from>
    <xdr:ext cx="405111" cy="259045"/>
    <xdr:sp macro="" textlink="">
      <xdr:nvSpPr>
        <xdr:cNvPr id="767" name="n_1mainValue【庁舎】&#10;有形固定資産減価償却率">
          <a:extLst>
            <a:ext uri="{FF2B5EF4-FFF2-40B4-BE49-F238E27FC236}">
              <a16:creationId xmlns:a16="http://schemas.microsoft.com/office/drawing/2014/main" id="{00000000-0008-0000-0F00-0000FF020000}"/>
            </a:ext>
          </a:extLst>
        </xdr:cNvPr>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92727</xdr:rowOff>
    </xdr:from>
    <xdr:ext cx="405111" cy="259045"/>
    <xdr:sp macro="" textlink="">
      <xdr:nvSpPr>
        <xdr:cNvPr id="768" name="n_2mainValue【庁舎】&#10;有形固定資産減価償却率">
          <a:extLst>
            <a:ext uri="{FF2B5EF4-FFF2-40B4-BE49-F238E27FC236}">
              <a16:creationId xmlns:a16="http://schemas.microsoft.com/office/drawing/2014/main" id="{00000000-0008-0000-0F00-000000030000}"/>
            </a:ext>
          </a:extLst>
        </xdr:cNvPr>
        <xdr:cNvSpPr txBox="1"/>
      </xdr:nvSpPr>
      <xdr:spPr>
        <a:xfrm>
          <a:off x="14389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00000000-0008-0000-0F00-00001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a:extLst>
            <a:ext uri="{FF2B5EF4-FFF2-40B4-BE49-F238E27FC236}">
              <a16:creationId xmlns:a16="http://schemas.microsoft.com/office/drawing/2014/main" id="{00000000-0008-0000-0F00-00001B03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a:extLst>
            <a:ext uri="{FF2B5EF4-FFF2-40B4-BE49-F238E27FC236}">
              <a16:creationId xmlns:a16="http://schemas.microsoft.com/office/drawing/2014/main" id="{00000000-0008-0000-0F00-00001D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99" name="【庁舎】&#10;一人当たり面積平均値テキスト">
          <a:extLst>
            <a:ext uri="{FF2B5EF4-FFF2-40B4-BE49-F238E27FC236}">
              <a16:creationId xmlns:a16="http://schemas.microsoft.com/office/drawing/2014/main" id="{00000000-0008-0000-0F00-00001F030000}"/>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154050</xdr:rowOff>
    </xdr:from>
    <xdr:ext cx="469744" cy="259045"/>
    <xdr:sp macro="" textlink="">
      <xdr:nvSpPr>
        <xdr:cNvPr id="810" name="【庁舎】&#10;一人当たり面積該当値テキスト">
          <a:extLst>
            <a:ext uri="{FF2B5EF4-FFF2-40B4-BE49-F238E27FC236}">
              <a16:creationId xmlns:a16="http://schemas.microsoft.com/office/drawing/2014/main" id="{00000000-0008-0000-0F00-00002A030000}"/>
            </a:ext>
          </a:extLst>
        </xdr:cNvPr>
        <xdr:cNvSpPr txBox="1"/>
      </xdr:nvSpPr>
      <xdr:spPr>
        <a:xfrm>
          <a:off x="22199600"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xdr:rowOff>
    </xdr:from>
    <xdr:to>
      <xdr:col>112</xdr:col>
      <xdr:colOff>38100</xdr:colOff>
      <xdr:row>106</xdr:row>
      <xdr:rowOff>113937</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54973</xdr:rowOff>
    </xdr:from>
    <xdr:to>
      <xdr:col>116</xdr:col>
      <xdr:colOff>63500</xdr:colOff>
      <xdr:row>106</xdr:row>
      <xdr:rowOff>63137</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1323300" y="1822867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20501</xdr:rowOff>
    </xdr:from>
    <xdr:to>
      <xdr:col>107</xdr:col>
      <xdr:colOff>101600</xdr:colOff>
      <xdr:row>106</xdr:row>
      <xdr:rowOff>122101</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63137</xdr:rowOff>
    </xdr:from>
    <xdr:to>
      <xdr:col>111</xdr:col>
      <xdr:colOff>177800</xdr:colOff>
      <xdr:row>106</xdr:row>
      <xdr:rowOff>71301</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20434300" y="182368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15" name="n_1aveValue【庁舎】&#10;一人当たり面積">
          <a:extLst>
            <a:ext uri="{FF2B5EF4-FFF2-40B4-BE49-F238E27FC236}">
              <a16:creationId xmlns:a16="http://schemas.microsoft.com/office/drawing/2014/main" id="{00000000-0008-0000-0F00-00002F030000}"/>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16" name="n_2aveValue【庁舎】&#10;一人当たり面積">
          <a:extLst>
            <a:ext uri="{FF2B5EF4-FFF2-40B4-BE49-F238E27FC236}">
              <a16:creationId xmlns:a16="http://schemas.microsoft.com/office/drawing/2014/main" id="{00000000-0008-0000-0F00-00003003000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a:extLst>
            <a:ext uri="{FF2B5EF4-FFF2-40B4-BE49-F238E27FC236}">
              <a16:creationId xmlns:a16="http://schemas.microsoft.com/office/drawing/2014/main" id="{00000000-0008-0000-0F00-000031030000}"/>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105064</xdr:rowOff>
    </xdr:from>
    <xdr:ext cx="469744" cy="259045"/>
    <xdr:sp macro="" textlink="">
      <xdr:nvSpPr>
        <xdr:cNvPr id="818" name="n_1mainValue【庁舎】&#10;一人当たり面積">
          <a:extLst>
            <a:ext uri="{FF2B5EF4-FFF2-40B4-BE49-F238E27FC236}">
              <a16:creationId xmlns:a16="http://schemas.microsoft.com/office/drawing/2014/main" id="{00000000-0008-0000-0F00-000032030000}"/>
            </a:ext>
          </a:extLst>
        </xdr:cNvPr>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113228</xdr:rowOff>
    </xdr:from>
    <xdr:ext cx="469744" cy="259045"/>
    <xdr:sp macro="" textlink="">
      <xdr:nvSpPr>
        <xdr:cNvPr id="819" name="n_2mainValue【庁舎】&#10;一人当たり面積">
          <a:extLst>
            <a:ext uri="{FF2B5EF4-FFF2-40B4-BE49-F238E27FC236}">
              <a16:creationId xmlns:a16="http://schemas.microsoft.com/office/drawing/2014/main" id="{00000000-0008-0000-0F00-000033030000}"/>
            </a:ext>
          </a:extLst>
        </xdr:cNvPr>
        <xdr:cNvSpPr txBox="1"/>
      </xdr:nvSpPr>
      <xdr:spPr>
        <a:xfrm>
          <a:off x="20199427"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消防施設であり、特に低くなっている施設は、福祉施設、市民会館（文化交流施設）である。公共施設等総合管理計画は平成２９年３月末に作成したものの、個別施設計画については令和２年度末までに作成を行い、同計画が作成された後に整備或いは統合廃止などの具体的な取り組みを進めることとしている。消防施設については、老朽化が進み、有形固定資産減価償却率が高くなっているが、これらの施設については、地区単位の消防団待機施設のみを更新することとし、その下部組織　の施設については更新をせず、集落の公会堂等を使用してもらうこととしており、使用できる間はそのまま使用することとしていることが数値に表れているものと思われる。市民会館については、新たな施設建設により極端に低い値を示している。</a:t>
          </a:r>
        </a:p>
        <a:p>
          <a:r>
            <a:rPr kumimoji="1" lang="ja-JP" altLang="en-US" sz="1100">
              <a:latin typeface="ＭＳ Ｐゴシック" panose="020B0600070205080204" pitchFamily="50" charset="-128"/>
              <a:ea typeface="ＭＳ Ｐゴシック" panose="020B0600070205080204" pitchFamily="50" charset="-128"/>
            </a:rPr>
            <a:t>●一人当たりの面積については、新たな施設建設が行われているのは一部の事業だが、市の人口が減少しているため、ほぼ全てが僅かに増加した数値を示す結果となっている。類似団体と比較して特に大きいのは消防施設であるが、古くからの継続している施設が多く存在しているためで、今後、老朽化がさらに進んで使用できなくなると徐々に減少するものと思われれるが、集落の公会堂などを使用することで機能は維持され、経費も不要となることが見込まれる。逆に、類似団体と比較して半分程度と特に小さいのは保健センターである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年以上前に建設されたもので、類似団体と比較すると規模は小さいが、新生児の減少や人間ドック受診者の増加などで、特に手狭になっているという状況ではない。</a:t>
          </a:r>
        </a:p>
        <a:p>
          <a:r>
            <a:rPr kumimoji="1" lang="ja-JP" altLang="en-US" sz="11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施設の老朽化が進んでいることを示しているが、新たに建設された市民会館については、利用率の向上と維持管理費の抑制が課題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15066088</v>
      </c>
      <c r="BO4" s="430"/>
      <c r="BP4" s="430"/>
      <c r="BQ4" s="430"/>
      <c r="BR4" s="430"/>
      <c r="BS4" s="430"/>
      <c r="BT4" s="430"/>
      <c r="BU4" s="431"/>
      <c r="BV4" s="429">
        <v>15680023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9.5</v>
      </c>
      <c r="CU4" s="436"/>
      <c r="CV4" s="436"/>
      <c r="CW4" s="436"/>
      <c r="CX4" s="436"/>
      <c r="CY4" s="436"/>
      <c r="CZ4" s="436"/>
      <c r="DA4" s="437"/>
      <c r="DB4" s="435">
        <v>10.6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14307720</v>
      </c>
      <c r="BO5" s="467"/>
      <c r="BP5" s="467"/>
      <c r="BQ5" s="467"/>
      <c r="BR5" s="467"/>
      <c r="BS5" s="467"/>
      <c r="BT5" s="467"/>
      <c r="BU5" s="468"/>
      <c r="BV5" s="466">
        <v>14829597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91.9</v>
      </c>
      <c r="CU5" s="464"/>
      <c r="CV5" s="464"/>
      <c r="CW5" s="464"/>
      <c r="CX5" s="464"/>
      <c r="CY5" s="464"/>
      <c r="CZ5" s="464"/>
      <c r="DA5" s="465"/>
      <c r="DB5" s="463">
        <v>92.6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758368</v>
      </c>
      <c r="BO6" s="467"/>
      <c r="BP6" s="467"/>
      <c r="BQ6" s="467"/>
      <c r="BR6" s="467"/>
      <c r="BS6" s="467"/>
      <c r="BT6" s="467"/>
      <c r="BU6" s="468"/>
      <c r="BV6" s="466">
        <v>850426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96.5</v>
      </c>
      <c r="CU6" s="504"/>
      <c r="CV6" s="504"/>
      <c r="CW6" s="504"/>
      <c r="CX6" s="504"/>
      <c r="CY6" s="504"/>
      <c r="CZ6" s="504"/>
      <c r="DA6" s="505"/>
      <c r="DB6" s="503">
        <v>97.1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16838</v>
      </c>
      <c r="BO7" s="467"/>
      <c r="BP7" s="467"/>
      <c r="BQ7" s="467"/>
      <c r="BR7" s="467"/>
      <c r="BS7" s="467"/>
      <c r="BT7" s="467"/>
      <c r="BU7" s="468"/>
      <c r="BV7" s="466">
        <v>37174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7781833</v>
      </c>
      <c r="CU7" s="467"/>
      <c r="CV7" s="467"/>
      <c r="CW7" s="467"/>
      <c r="CX7" s="467"/>
      <c r="CY7" s="467"/>
      <c r="CZ7" s="467"/>
      <c r="DA7" s="468"/>
      <c r="DB7" s="466">
        <v>7684695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741530</v>
      </c>
      <c r="BO8" s="467"/>
      <c r="BP8" s="467"/>
      <c r="BQ8" s="467"/>
      <c r="BR8" s="467"/>
      <c r="BS8" s="467"/>
      <c r="BT8" s="467"/>
      <c r="BU8" s="468"/>
      <c r="BV8" s="466">
        <v>813252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0.37</v>
      </c>
      <c r="CU8" s="507"/>
      <c r="CV8" s="507"/>
      <c r="CW8" s="507"/>
      <c r="CX8" s="507"/>
      <c r="CY8" s="507"/>
      <c r="CZ8" s="507"/>
      <c r="DA8" s="508"/>
      <c r="DB8" s="506">
        <v>0.36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21438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-71722</v>
      </c>
      <c r="BO9" s="467"/>
      <c r="BP9" s="467"/>
      <c r="BQ9" s="467"/>
      <c r="BR9" s="467"/>
      <c r="BS9" s="467"/>
      <c r="BT9" s="467"/>
      <c r="BU9" s="468"/>
      <c r="BV9" s="466">
        <v>30038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10.9</v>
      </c>
      <c r="CU9" s="464"/>
      <c r="CV9" s="464"/>
      <c r="CW9" s="464"/>
      <c r="CX9" s="464"/>
      <c r="CY9" s="464"/>
      <c r="CZ9" s="464"/>
      <c r="DA9" s="465"/>
      <c r="DB9" s="463">
        <v>10.6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23545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220753</v>
      </c>
      <c r="BO10" s="467"/>
      <c r="BP10" s="467"/>
      <c r="BQ10" s="467"/>
      <c r="BR10" s="467"/>
      <c r="BS10" s="467"/>
      <c r="BT10" s="467"/>
      <c r="BU10" s="468"/>
      <c r="BV10" s="466">
        <v>411847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21114</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224300</v>
      </c>
      <c r="BO12" s="467"/>
      <c r="BP12" s="467"/>
      <c r="BQ12" s="467"/>
      <c r="BR12" s="467"/>
      <c r="BS12" s="467"/>
      <c r="BT12" s="467"/>
      <c r="BU12" s="468"/>
      <c r="BV12" s="466">
        <v>332289</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20887</v>
      </c>
      <c r="S13" s="548"/>
      <c r="T13" s="548"/>
      <c r="U13" s="548"/>
      <c r="V13" s="549"/>
      <c r="W13" s="482" t="s">
        <v>142</v>
      </c>
      <c r="X13" s="483"/>
      <c r="Y13" s="483"/>
      <c r="Z13" s="483"/>
      <c r="AA13" s="483"/>
      <c r="AB13" s="473"/>
      <c r="AC13" s="517">
        <v>2062</v>
      </c>
      <c r="AD13" s="518"/>
      <c r="AE13" s="518"/>
      <c r="AF13" s="518"/>
      <c r="AG13" s="557"/>
      <c r="AH13" s="517">
        <v>2511</v>
      </c>
      <c r="AI13" s="518"/>
      <c r="AJ13" s="518"/>
      <c r="AK13" s="518"/>
      <c r="AL13" s="519"/>
      <c r="AM13" s="495" t="s">
        <v>143</v>
      </c>
      <c r="AN13" s="496"/>
      <c r="AO13" s="496"/>
      <c r="AP13" s="496"/>
      <c r="AQ13" s="496"/>
      <c r="AR13" s="496"/>
      <c r="AS13" s="496"/>
      <c r="AT13" s="497"/>
      <c r="AU13" s="498" t="s">
        <v>126</v>
      </c>
      <c r="AV13" s="499"/>
      <c r="AW13" s="499"/>
      <c r="AX13" s="499"/>
      <c r="AY13" s="500" t="s">
        <v>144</v>
      </c>
      <c r="AZ13" s="501"/>
      <c r="BA13" s="501"/>
      <c r="BB13" s="501"/>
      <c r="BC13" s="501"/>
      <c r="BD13" s="501"/>
      <c r="BE13" s="501"/>
      <c r="BF13" s="501"/>
      <c r="BG13" s="501"/>
      <c r="BH13" s="501"/>
      <c r="BI13" s="501"/>
      <c r="BJ13" s="501"/>
      <c r="BK13" s="501"/>
      <c r="BL13" s="501"/>
      <c r="BM13" s="502"/>
      <c r="BN13" s="466">
        <v>-75269</v>
      </c>
      <c r="BO13" s="467"/>
      <c r="BP13" s="467"/>
      <c r="BQ13" s="467"/>
      <c r="BR13" s="467"/>
      <c r="BS13" s="467"/>
      <c r="BT13" s="467"/>
      <c r="BU13" s="468"/>
      <c r="BV13" s="466">
        <v>109596</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11.7</v>
      </c>
      <c r="CU13" s="464"/>
      <c r="CV13" s="464"/>
      <c r="CW13" s="464"/>
      <c r="CX13" s="464"/>
      <c r="CY13" s="464"/>
      <c r="CZ13" s="464"/>
      <c r="DA13" s="465"/>
      <c r="DB13" s="463">
        <v>11.2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21484</v>
      </c>
      <c r="S14" s="548"/>
      <c r="T14" s="548"/>
      <c r="U14" s="548"/>
      <c r="V14" s="549"/>
      <c r="W14" s="456"/>
      <c r="X14" s="457"/>
      <c r="Y14" s="457"/>
      <c r="Z14" s="457"/>
      <c r="AA14" s="457"/>
      <c r="AB14" s="446"/>
      <c r="AC14" s="550">
        <v>18.399999999999999</v>
      </c>
      <c r="AD14" s="551"/>
      <c r="AE14" s="551"/>
      <c r="AF14" s="551"/>
      <c r="AG14" s="552"/>
      <c r="AH14" s="550">
        <v>20.7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19</v>
      </c>
      <c r="CU14" s="562"/>
      <c r="CV14" s="562"/>
      <c r="CW14" s="562"/>
      <c r="CX14" s="562"/>
      <c r="CY14" s="562"/>
      <c r="CZ14" s="562"/>
      <c r="DA14" s="563"/>
      <c r="DB14" s="561">
        <v>30.2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21275</v>
      </c>
      <c r="S15" s="548"/>
      <c r="T15" s="548"/>
      <c r="U15" s="548"/>
      <c r="V15" s="549"/>
      <c r="W15" s="482" t="s">
        <v>149</v>
      </c>
      <c r="X15" s="483"/>
      <c r="Y15" s="483"/>
      <c r="Z15" s="483"/>
      <c r="AA15" s="483"/>
      <c r="AB15" s="473"/>
      <c r="AC15" s="517">
        <v>2554</v>
      </c>
      <c r="AD15" s="518"/>
      <c r="AE15" s="518"/>
      <c r="AF15" s="518"/>
      <c r="AG15" s="557"/>
      <c r="AH15" s="517">
        <v>2759</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2496046</v>
      </c>
      <c r="BO15" s="430"/>
      <c r="BP15" s="430"/>
      <c r="BQ15" s="430"/>
      <c r="BR15" s="430"/>
      <c r="BS15" s="430"/>
      <c r="BT15" s="430"/>
      <c r="BU15" s="431"/>
      <c r="BV15" s="429">
        <v>2526723</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22.8</v>
      </c>
      <c r="AD16" s="551"/>
      <c r="AE16" s="551"/>
      <c r="AF16" s="551"/>
      <c r="AG16" s="552"/>
      <c r="AH16" s="550">
        <v>22.8</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6759297</v>
      </c>
      <c r="BO16" s="467"/>
      <c r="BP16" s="467"/>
      <c r="BQ16" s="467"/>
      <c r="BR16" s="467"/>
      <c r="BS16" s="467"/>
      <c r="BT16" s="467"/>
      <c r="BU16" s="468"/>
      <c r="BV16" s="466">
        <v>6676610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6585</v>
      </c>
      <c r="AD17" s="518"/>
      <c r="AE17" s="518"/>
      <c r="AF17" s="518"/>
      <c r="AG17" s="557"/>
      <c r="AH17" s="517">
        <v>6855</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3150945</v>
      </c>
      <c r="BO17" s="467"/>
      <c r="BP17" s="467"/>
      <c r="BQ17" s="467"/>
      <c r="BR17" s="467"/>
      <c r="BS17" s="467"/>
      <c r="BT17" s="467"/>
      <c r="BU17" s="468"/>
      <c r="BV17" s="466">
        <v>3187861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202.43</v>
      </c>
      <c r="M18" s="579"/>
      <c r="N18" s="579"/>
      <c r="O18" s="579"/>
      <c r="P18" s="579"/>
      <c r="Q18" s="579"/>
      <c r="R18" s="580"/>
      <c r="S18" s="580"/>
      <c r="T18" s="580"/>
      <c r="U18" s="580"/>
      <c r="V18" s="581"/>
      <c r="W18" s="484"/>
      <c r="X18" s="485"/>
      <c r="Y18" s="485"/>
      <c r="Z18" s="485"/>
      <c r="AA18" s="485"/>
      <c r="AB18" s="476"/>
      <c r="AC18" s="582">
        <v>58.8</v>
      </c>
      <c r="AD18" s="583"/>
      <c r="AE18" s="583"/>
      <c r="AF18" s="583"/>
      <c r="AG18" s="584"/>
      <c r="AH18" s="582">
        <v>56.5</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7184263</v>
      </c>
      <c r="BO18" s="467"/>
      <c r="BP18" s="467"/>
      <c r="BQ18" s="467"/>
      <c r="BR18" s="467"/>
      <c r="BS18" s="467"/>
      <c r="BT18" s="467"/>
      <c r="BU18" s="468"/>
      <c r="BV18" s="466">
        <v>7129420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106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9982300</v>
      </c>
      <c r="BO19" s="467"/>
      <c r="BP19" s="467"/>
      <c r="BQ19" s="467"/>
      <c r="BR19" s="467"/>
      <c r="BS19" s="467"/>
      <c r="BT19" s="467"/>
      <c r="BU19" s="468"/>
      <c r="BV19" s="466">
        <v>9985920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7423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12565517</v>
      </c>
      <c r="BO23" s="467"/>
      <c r="BP23" s="467"/>
      <c r="BQ23" s="467"/>
      <c r="BR23" s="467"/>
      <c r="BS23" s="467"/>
      <c r="BT23" s="467"/>
      <c r="BU23" s="468"/>
      <c r="BV23" s="466">
        <v>12437465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7140</v>
      </c>
      <c r="R24" s="518"/>
      <c r="S24" s="518"/>
      <c r="T24" s="518"/>
      <c r="U24" s="518"/>
      <c r="V24" s="557"/>
      <c r="W24" s="616"/>
      <c r="X24" s="604"/>
      <c r="Y24" s="605"/>
      <c r="Z24" s="516" t="s">
        <v>173</v>
      </c>
      <c r="AA24" s="496"/>
      <c r="AB24" s="496"/>
      <c r="AC24" s="496"/>
      <c r="AD24" s="496"/>
      <c r="AE24" s="496"/>
      <c r="AF24" s="496"/>
      <c r="AG24" s="497"/>
      <c r="AH24" s="517">
        <v>200</v>
      </c>
      <c r="AI24" s="518"/>
      <c r="AJ24" s="518"/>
      <c r="AK24" s="518"/>
      <c r="AL24" s="557"/>
      <c r="AM24" s="517">
        <v>636000</v>
      </c>
      <c r="AN24" s="518"/>
      <c r="AO24" s="518"/>
      <c r="AP24" s="518"/>
      <c r="AQ24" s="518"/>
      <c r="AR24" s="557"/>
      <c r="AS24" s="517">
        <v>3180</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9581109</v>
      </c>
      <c r="BO24" s="467"/>
      <c r="BP24" s="467"/>
      <c r="BQ24" s="467"/>
      <c r="BR24" s="467"/>
      <c r="BS24" s="467"/>
      <c r="BT24" s="467"/>
      <c r="BU24" s="468"/>
      <c r="BV24" s="466">
        <v>9306477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5850</v>
      </c>
      <c r="R25" s="518"/>
      <c r="S25" s="518"/>
      <c r="T25" s="518"/>
      <c r="U25" s="518"/>
      <c r="V25" s="557"/>
      <c r="W25" s="616"/>
      <c r="X25" s="604"/>
      <c r="Y25" s="605"/>
      <c r="Z25" s="516" t="s">
        <v>176</v>
      </c>
      <c r="AA25" s="496"/>
      <c r="AB25" s="496"/>
      <c r="AC25" s="496"/>
      <c r="AD25" s="496"/>
      <c r="AE25" s="496"/>
      <c r="AF25" s="496"/>
      <c r="AG25" s="497"/>
      <c r="AH25" s="517" t="s">
        <v>177</v>
      </c>
      <c r="AI25" s="518"/>
      <c r="AJ25" s="518"/>
      <c r="AK25" s="518"/>
      <c r="AL25" s="557"/>
      <c r="AM25" s="517" t="s">
        <v>177</v>
      </c>
      <c r="AN25" s="518"/>
      <c r="AO25" s="518"/>
      <c r="AP25" s="518"/>
      <c r="AQ25" s="518"/>
      <c r="AR25" s="557"/>
      <c r="AS25" s="517" t="s">
        <v>140</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648167</v>
      </c>
      <c r="BO25" s="430"/>
      <c r="BP25" s="430"/>
      <c r="BQ25" s="430"/>
      <c r="BR25" s="430"/>
      <c r="BS25" s="430"/>
      <c r="BT25" s="430"/>
      <c r="BU25" s="431"/>
      <c r="BV25" s="429">
        <v>1146390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5080</v>
      </c>
      <c r="R26" s="518"/>
      <c r="S26" s="518"/>
      <c r="T26" s="518"/>
      <c r="U26" s="518"/>
      <c r="V26" s="557"/>
      <c r="W26" s="616"/>
      <c r="X26" s="604"/>
      <c r="Y26" s="605"/>
      <c r="Z26" s="516" t="s">
        <v>180</v>
      </c>
      <c r="AA26" s="626"/>
      <c r="AB26" s="626"/>
      <c r="AC26" s="626"/>
      <c r="AD26" s="626"/>
      <c r="AE26" s="626"/>
      <c r="AF26" s="626"/>
      <c r="AG26" s="627"/>
      <c r="AH26" s="517">
        <v>12</v>
      </c>
      <c r="AI26" s="518"/>
      <c r="AJ26" s="518"/>
      <c r="AK26" s="518"/>
      <c r="AL26" s="557"/>
      <c r="AM26" s="517">
        <v>40080</v>
      </c>
      <c r="AN26" s="518"/>
      <c r="AO26" s="518"/>
      <c r="AP26" s="518"/>
      <c r="AQ26" s="518"/>
      <c r="AR26" s="557"/>
      <c r="AS26" s="517">
        <v>3340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177</v>
      </c>
      <c r="BO26" s="467"/>
      <c r="BP26" s="467"/>
      <c r="BQ26" s="467"/>
      <c r="BR26" s="467"/>
      <c r="BS26" s="467"/>
      <c r="BT26" s="467"/>
      <c r="BU26" s="468"/>
      <c r="BV26" s="466" t="s">
        <v>177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3280</v>
      </c>
      <c r="R27" s="518"/>
      <c r="S27" s="518"/>
      <c r="T27" s="518"/>
      <c r="U27" s="518"/>
      <c r="V27" s="557"/>
      <c r="W27" s="616"/>
      <c r="X27" s="604"/>
      <c r="Y27" s="605"/>
      <c r="Z27" s="516" t="s">
        <v>183</v>
      </c>
      <c r="AA27" s="496"/>
      <c r="AB27" s="496"/>
      <c r="AC27" s="496"/>
      <c r="AD27" s="496"/>
      <c r="AE27" s="496"/>
      <c r="AF27" s="496"/>
      <c r="AG27" s="497"/>
      <c r="AH27" s="517" t="s">
        <v>184</v>
      </c>
      <c r="AI27" s="518"/>
      <c r="AJ27" s="518"/>
      <c r="AK27" s="518"/>
      <c r="AL27" s="557"/>
      <c r="AM27" s="517" t="s">
        <v>177</v>
      </c>
      <c r="AN27" s="518"/>
      <c r="AO27" s="518"/>
      <c r="AP27" s="518"/>
      <c r="AQ27" s="518"/>
      <c r="AR27" s="557"/>
      <c r="AS27" s="517" t="s">
        <v>184</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802785</v>
      </c>
      <c r="BO27" s="640"/>
      <c r="BP27" s="640"/>
      <c r="BQ27" s="640"/>
      <c r="BR27" s="640"/>
      <c r="BS27" s="640"/>
      <c r="BT27" s="640"/>
      <c r="BU27" s="641"/>
      <c r="BV27" s="639">
        <v>802725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2810</v>
      </c>
      <c r="R28" s="518"/>
      <c r="S28" s="518"/>
      <c r="T28" s="518"/>
      <c r="U28" s="518"/>
      <c r="V28" s="557"/>
      <c r="W28" s="616"/>
      <c r="X28" s="604"/>
      <c r="Y28" s="605"/>
      <c r="Z28" s="516" t="s">
        <v>187</v>
      </c>
      <c r="AA28" s="496"/>
      <c r="AB28" s="496"/>
      <c r="AC28" s="496"/>
      <c r="AD28" s="496"/>
      <c r="AE28" s="496"/>
      <c r="AF28" s="496"/>
      <c r="AG28" s="497"/>
      <c r="AH28" s="517" t="s">
        <v>177</v>
      </c>
      <c r="AI28" s="518"/>
      <c r="AJ28" s="518"/>
      <c r="AK28" s="518"/>
      <c r="AL28" s="557"/>
      <c r="AM28" s="517" t="s">
        <v>177</v>
      </c>
      <c r="AN28" s="518"/>
      <c r="AO28" s="518"/>
      <c r="AP28" s="518"/>
      <c r="AQ28" s="518"/>
      <c r="AR28" s="557"/>
      <c r="AS28" s="517" t="s">
        <v>177</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1540849</v>
      </c>
      <c r="BO28" s="430"/>
      <c r="BP28" s="430"/>
      <c r="BQ28" s="430"/>
      <c r="BR28" s="430"/>
      <c r="BS28" s="430"/>
      <c r="BT28" s="430"/>
      <c r="BU28" s="431"/>
      <c r="BV28" s="429">
        <v>1544396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14</v>
      </c>
      <c r="M29" s="518"/>
      <c r="N29" s="518"/>
      <c r="O29" s="518"/>
      <c r="P29" s="557"/>
      <c r="Q29" s="517">
        <v>2630</v>
      </c>
      <c r="R29" s="518"/>
      <c r="S29" s="518"/>
      <c r="T29" s="518"/>
      <c r="U29" s="518"/>
      <c r="V29" s="557"/>
      <c r="W29" s="617"/>
      <c r="X29" s="618"/>
      <c r="Y29" s="619"/>
      <c r="Z29" s="516" t="s">
        <v>190</v>
      </c>
      <c r="AA29" s="496"/>
      <c r="AB29" s="496"/>
      <c r="AC29" s="496"/>
      <c r="AD29" s="496"/>
      <c r="AE29" s="496"/>
      <c r="AF29" s="496"/>
      <c r="AG29" s="497"/>
      <c r="AH29" s="517">
        <v>200</v>
      </c>
      <c r="AI29" s="518"/>
      <c r="AJ29" s="518"/>
      <c r="AK29" s="518"/>
      <c r="AL29" s="557"/>
      <c r="AM29" s="517">
        <v>636000</v>
      </c>
      <c r="AN29" s="518"/>
      <c r="AO29" s="518"/>
      <c r="AP29" s="518"/>
      <c r="AQ29" s="518"/>
      <c r="AR29" s="557"/>
      <c r="AS29" s="517">
        <v>3180</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613373</v>
      </c>
      <c r="BO29" s="467"/>
      <c r="BP29" s="467"/>
      <c r="BQ29" s="467"/>
      <c r="BR29" s="467"/>
      <c r="BS29" s="467"/>
      <c r="BT29" s="467"/>
      <c r="BU29" s="468"/>
      <c r="BV29" s="466">
        <v>613230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96.7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2372961</v>
      </c>
      <c r="BO30" s="640"/>
      <c r="BP30" s="640"/>
      <c r="BQ30" s="640"/>
      <c r="BR30" s="640"/>
      <c r="BS30" s="640"/>
      <c r="BT30" s="640"/>
      <c r="BU30" s="641"/>
      <c r="BV30" s="639">
        <v>2253927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199</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203</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199</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飯山市国民健康保険特別会計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飯山市水道事業会計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飯山市簡易水道特別会計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北信広域連合一般会計</v>
      </c>
      <c r="BZ34" s="653"/>
      <c r="CA34" s="653"/>
      <c r="CB34" s="653"/>
      <c r="CC34" s="653"/>
      <c r="CD34" s="653"/>
      <c r="CE34" s="653"/>
      <c r="CF34" s="653"/>
      <c r="CG34" s="653"/>
      <c r="CH34" s="653"/>
      <c r="CI34" s="653"/>
      <c r="CJ34" s="653"/>
      <c r="CK34" s="653"/>
      <c r="CL34" s="653"/>
      <c r="CM34" s="653"/>
      <c r="CN34" s="213"/>
      <c r="CO34" s="652" t="e">
        <f>IF(CQ34="","",MAX(C34:D43,U34:V43,AM34:AN43,BE34:BF43,BW34:BX43)+1)</f>
        <v>#REF!</v>
      </c>
      <c r="CP34" s="652"/>
      <c r="CQ34" s="653" t="str">
        <f>IF('各会計、関係団体の財政状況及び健全化判断比率'!BS7="","",'各会計、関係団体の財政状況及び健全化判断比率'!BS7)</f>
        <v>テレビ飯山</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飯山市福祉企業センター特別会計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飯山市介護保険特別会計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IF('各会計、関係団体の財政状況及び健全化判断比率'!B34="","",'各会計、関係団体の財政状況及び健全化判断比率'!B34)</f>
        <v>飯山市公共下水道事業特別会計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北信広域連合養護老人ホーム高社寮事業特別会計</v>
      </c>
      <c r="BZ35" s="653"/>
      <c r="CA35" s="653"/>
      <c r="CB35" s="653"/>
      <c r="CC35" s="653"/>
      <c r="CD35" s="653"/>
      <c r="CE35" s="653"/>
      <c r="CF35" s="653"/>
      <c r="CG35" s="653"/>
      <c r="CH35" s="653"/>
      <c r="CI35" s="653"/>
      <c r="CJ35" s="653"/>
      <c r="CK35" s="653"/>
      <c r="CL35" s="653"/>
      <c r="CM35" s="653"/>
      <c r="CN35" s="213"/>
      <c r="CO35" s="652" t="e">
        <f t="shared" ref="CO35:CO43" si="3">IF(CQ35="","",CO34+1)</f>
        <v>#REF!</v>
      </c>
      <c r="CP35" s="652"/>
      <c r="CQ35" s="653" t="str">
        <f>IF('各会計、関係団体の財政状況及び健全化判断比率'!BS8="","",'各会計、関係団体の財政状況及び健全化判断比率'!BS8)</f>
        <v>飯山市土地開発公社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飯山市ケーブルテレビ事業特別会計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飯山市後期高齢者医療特別会計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IF('各会計、関係団体の財政状況及び健全化判断比率'!B35="","",'各会計、関係団体の財政状況及び健全化判断比率'!B35)</f>
        <v>飯山市特定環境保全公共下水道事業特別会計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北信広域連合養護老人ホーム千曲荘事業特別会計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飯山市駐車場事業特別会計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IF('各会計、関係団体の財政状況及び健全化判断比率'!B36="","",'各会計、関係団体の財政状況及び健全化判断比率'!B36)</f>
        <v>飯山市農業集落排水事業特別会計</v>
      </c>
      <c r="BH37" s="653"/>
      <c r="BI37" s="653"/>
      <c r="BJ37" s="653"/>
      <c r="BK37" s="653"/>
      <c r="BL37" s="653"/>
      <c r="BM37" s="653"/>
      <c r="BN37" s="653"/>
      <c r="BO37" s="653"/>
      <c r="BP37" s="653"/>
      <c r="BQ37" s="653"/>
      <c r="BR37" s="653"/>
      <c r="BS37" s="653"/>
      <c r="BT37" s="653"/>
      <c r="BU37" s="653"/>
      <c r="BV37" s="213"/>
      <c r="BW37" s="652" t="e">
        <f t="shared" si="2"/>
        <v>#REF!</v>
      </c>
      <c r="BX37" s="652"/>
      <c r="BY37" s="653" t="e">
        <f>IF('各会計、関係団体の財政状況及び健全化判断比率'!#REF!="","",'各会計、関係団体の財政状況及び健全化判断比率'!#REF!)</f>
        <v>#REF!</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e">
        <f t="shared" si="2"/>
        <v>#REF!</v>
      </c>
      <c r="BX38" s="652"/>
      <c r="BY38" s="653" t="str">
        <f>IF('各会計、関係団体の財政状況及び健全化判断比率'!B71="","",'各会計、関係団体の財政状況及び健全化判断比率'!B71)</f>
        <v>北信広域連合特別養護老人ホーム望岳荘事業特別会計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e">
        <f t="shared" si="2"/>
        <v>#REF!</v>
      </c>
      <c r="BX39" s="652"/>
      <c r="BY39" s="653" t="str">
        <f>IF('各会計、関係団体の財政状況及び健全化判断比率'!B72="","",'各会計、関係団体の財政状況及び健全化判断比率'!B72)</f>
        <v>北信広域連合特別養護老人ホーム高社寮事業特別会計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e">
        <f t="shared" si="2"/>
        <v>#REF!</v>
      </c>
      <c r="BX40" s="652"/>
      <c r="BY40" s="653" t="str">
        <f>IF('各会計、関係団体の財政状況及び健全化判断比率'!B74="","",'各会計、関係団体の財政状況及び健全化判断比率'!B74)</f>
        <v>北信広域連合特別養護老人ホームいで湯の里事業特別会計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e">
        <f t="shared" si="2"/>
        <v>#REF!</v>
      </c>
      <c r="BX41" s="652"/>
      <c r="BY41" s="653" t="str">
        <f>IF('各会計、関係団体の財政状況及び健全化判断比率'!B75="","",'各会計、関係団体の財政状況及び健全化判断比率'!B75)</f>
        <v>北信広域連合特別養護老人ホーム菜の花苑事業特別会計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e">
        <f t="shared" si="2"/>
        <v>#REF!</v>
      </c>
      <c r="BX42" s="652"/>
      <c r="BY42" s="653" t="str">
        <f>IF('各会計、関係団体の財政状況及び健全化判断比率'!B76="","",'各会計、関係団体の財政状況及び健全化判断比率'!B76)</f>
        <v>北信広域連合特別養護老人ホームふるさと苑事業特別会計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e">
        <f t="shared" si="2"/>
        <v>#REF!</v>
      </c>
      <c r="BX43" s="652"/>
      <c r="BY43" s="653" t="str">
        <f>IF('各会計、関係団体の財政状況及び健全化判断比率'!B77="","",'各会計、関係団体の財政状況及び健全化判断比率'!B77)</f>
        <v>岳北広域行政組合一般会計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TYkycvF89TYv9k03z4HDzJAdT7xQqQvPjGRh0GtRHd+T9ffe+yhFj94cpJNK8E8y8Zc7Ref+MozpQqG3/6MfQ==" saltValue="KpqfKxJcoDmDBg1hge6e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230</v>
      </c>
      <c r="C5" s="666"/>
      <c r="D5" s="666"/>
      <c r="E5" s="666"/>
      <c r="F5" s="666"/>
      <c r="G5" s="666"/>
      <c r="H5" s="666"/>
      <c r="I5" s="666"/>
      <c r="J5" s="666"/>
      <c r="K5" s="666"/>
      <c r="L5" s="666"/>
      <c r="M5" s="666"/>
      <c r="N5" s="666"/>
      <c r="O5" s="666"/>
      <c r="P5" s="666"/>
      <c r="Q5" s="667"/>
      <c r="R5" s="668">
        <v>2561119</v>
      </c>
      <c r="S5" s="669"/>
      <c r="T5" s="669"/>
      <c r="U5" s="669"/>
      <c r="V5" s="669"/>
      <c r="W5" s="669"/>
      <c r="X5" s="669"/>
      <c r="Y5" s="670"/>
      <c r="Z5" s="671">
        <v>17</v>
      </c>
      <c r="AA5" s="671"/>
      <c r="AB5" s="671"/>
      <c r="AC5" s="671"/>
      <c r="AD5" s="672">
        <v>2494154</v>
      </c>
      <c r="AE5" s="672"/>
      <c r="AF5" s="672"/>
      <c r="AG5" s="672"/>
      <c r="AH5" s="672"/>
      <c r="AI5" s="672"/>
      <c r="AJ5" s="672"/>
      <c r="AK5" s="672"/>
      <c r="AL5" s="673">
        <v>33.5</v>
      </c>
      <c r="AM5" s="674"/>
      <c r="AN5" s="674"/>
      <c r="AO5" s="675"/>
      <c r="AP5" s="665" t="s">
        <v>231</v>
      </c>
      <c r="AQ5" s="666"/>
      <c r="AR5" s="666"/>
      <c r="AS5" s="666"/>
      <c r="AT5" s="666"/>
      <c r="AU5" s="666"/>
      <c r="AV5" s="666"/>
      <c r="AW5" s="666"/>
      <c r="AX5" s="666"/>
      <c r="AY5" s="666"/>
      <c r="AZ5" s="666"/>
      <c r="BA5" s="666"/>
      <c r="BB5" s="666"/>
      <c r="BC5" s="666"/>
      <c r="BD5" s="666"/>
      <c r="BE5" s="666"/>
      <c r="BF5" s="667"/>
      <c r="BG5" s="679">
        <v>2484766</v>
      </c>
      <c r="BH5" s="680"/>
      <c r="BI5" s="680"/>
      <c r="BJ5" s="680"/>
      <c r="BK5" s="680"/>
      <c r="BL5" s="680"/>
      <c r="BM5" s="680"/>
      <c r="BN5" s="681"/>
      <c r="BO5" s="682">
        <v>97</v>
      </c>
      <c r="BP5" s="682"/>
      <c r="BQ5" s="682"/>
      <c r="BR5" s="682"/>
      <c r="BS5" s="683">
        <v>36</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15">
      <c r="B6" s="676" t="s">
        <v>235</v>
      </c>
      <c r="C6" s="677"/>
      <c r="D6" s="677"/>
      <c r="E6" s="677"/>
      <c r="F6" s="677"/>
      <c r="G6" s="677"/>
      <c r="H6" s="677"/>
      <c r="I6" s="677"/>
      <c r="J6" s="677"/>
      <c r="K6" s="677"/>
      <c r="L6" s="677"/>
      <c r="M6" s="677"/>
      <c r="N6" s="677"/>
      <c r="O6" s="677"/>
      <c r="P6" s="677"/>
      <c r="Q6" s="678"/>
      <c r="R6" s="679">
        <v>176836</v>
      </c>
      <c r="S6" s="680"/>
      <c r="T6" s="680"/>
      <c r="U6" s="680"/>
      <c r="V6" s="680"/>
      <c r="W6" s="680"/>
      <c r="X6" s="680"/>
      <c r="Y6" s="681"/>
      <c r="Z6" s="682">
        <v>1.2</v>
      </c>
      <c r="AA6" s="682"/>
      <c r="AB6" s="682"/>
      <c r="AC6" s="682"/>
      <c r="AD6" s="683">
        <v>176836</v>
      </c>
      <c r="AE6" s="683"/>
      <c r="AF6" s="683"/>
      <c r="AG6" s="683"/>
      <c r="AH6" s="683"/>
      <c r="AI6" s="683"/>
      <c r="AJ6" s="683"/>
      <c r="AK6" s="683"/>
      <c r="AL6" s="684">
        <v>2.4</v>
      </c>
      <c r="AM6" s="685"/>
      <c r="AN6" s="685"/>
      <c r="AO6" s="686"/>
      <c r="AP6" s="676" t="s">
        <v>236</v>
      </c>
      <c r="AQ6" s="677"/>
      <c r="AR6" s="677"/>
      <c r="AS6" s="677"/>
      <c r="AT6" s="677"/>
      <c r="AU6" s="677"/>
      <c r="AV6" s="677"/>
      <c r="AW6" s="677"/>
      <c r="AX6" s="677"/>
      <c r="AY6" s="677"/>
      <c r="AZ6" s="677"/>
      <c r="BA6" s="677"/>
      <c r="BB6" s="677"/>
      <c r="BC6" s="677"/>
      <c r="BD6" s="677"/>
      <c r="BE6" s="677"/>
      <c r="BF6" s="678"/>
      <c r="BG6" s="679">
        <v>2484766</v>
      </c>
      <c r="BH6" s="680"/>
      <c r="BI6" s="680"/>
      <c r="BJ6" s="680"/>
      <c r="BK6" s="680"/>
      <c r="BL6" s="680"/>
      <c r="BM6" s="680"/>
      <c r="BN6" s="681"/>
      <c r="BO6" s="682">
        <v>97</v>
      </c>
      <c r="BP6" s="682"/>
      <c r="BQ6" s="682"/>
      <c r="BR6" s="682"/>
      <c r="BS6" s="683">
        <v>36</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121414</v>
      </c>
      <c r="CS6" s="680"/>
      <c r="CT6" s="680"/>
      <c r="CU6" s="680"/>
      <c r="CV6" s="680"/>
      <c r="CW6" s="680"/>
      <c r="CX6" s="680"/>
      <c r="CY6" s="681"/>
      <c r="CZ6" s="673">
        <v>0.8</v>
      </c>
      <c r="DA6" s="674"/>
      <c r="DB6" s="674"/>
      <c r="DC6" s="693"/>
      <c r="DD6" s="688" t="s">
        <v>238</v>
      </c>
      <c r="DE6" s="680"/>
      <c r="DF6" s="680"/>
      <c r="DG6" s="680"/>
      <c r="DH6" s="680"/>
      <c r="DI6" s="680"/>
      <c r="DJ6" s="680"/>
      <c r="DK6" s="680"/>
      <c r="DL6" s="680"/>
      <c r="DM6" s="680"/>
      <c r="DN6" s="680"/>
      <c r="DO6" s="680"/>
      <c r="DP6" s="681"/>
      <c r="DQ6" s="688">
        <v>121414</v>
      </c>
      <c r="DR6" s="680"/>
      <c r="DS6" s="680"/>
      <c r="DT6" s="680"/>
      <c r="DU6" s="680"/>
      <c r="DV6" s="680"/>
      <c r="DW6" s="680"/>
      <c r="DX6" s="680"/>
      <c r="DY6" s="680"/>
      <c r="DZ6" s="680"/>
      <c r="EA6" s="680"/>
      <c r="EB6" s="680"/>
      <c r="EC6" s="689"/>
    </row>
    <row r="7" spans="2:143" ht="11.25" customHeight="1" x14ac:dyDescent="0.15">
      <c r="B7" s="676" t="s">
        <v>239</v>
      </c>
      <c r="C7" s="677"/>
      <c r="D7" s="677"/>
      <c r="E7" s="677"/>
      <c r="F7" s="677"/>
      <c r="G7" s="677"/>
      <c r="H7" s="677"/>
      <c r="I7" s="677"/>
      <c r="J7" s="677"/>
      <c r="K7" s="677"/>
      <c r="L7" s="677"/>
      <c r="M7" s="677"/>
      <c r="N7" s="677"/>
      <c r="O7" s="677"/>
      <c r="P7" s="677"/>
      <c r="Q7" s="678"/>
      <c r="R7" s="679">
        <v>3976</v>
      </c>
      <c r="S7" s="680"/>
      <c r="T7" s="680"/>
      <c r="U7" s="680"/>
      <c r="V7" s="680"/>
      <c r="W7" s="680"/>
      <c r="X7" s="680"/>
      <c r="Y7" s="681"/>
      <c r="Z7" s="682">
        <v>0</v>
      </c>
      <c r="AA7" s="682"/>
      <c r="AB7" s="682"/>
      <c r="AC7" s="682"/>
      <c r="AD7" s="683">
        <v>3976</v>
      </c>
      <c r="AE7" s="683"/>
      <c r="AF7" s="683"/>
      <c r="AG7" s="683"/>
      <c r="AH7" s="683"/>
      <c r="AI7" s="683"/>
      <c r="AJ7" s="683"/>
      <c r="AK7" s="683"/>
      <c r="AL7" s="684">
        <v>0.1</v>
      </c>
      <c r="AM7" s="685"/>
      <c r="AN7" s="685"/>
      <c r="AO7" s="686"/>
      <c r="AP7" s="676" t="s">
        <v>240</v>
      </c>
      <c r="AQ7" s="677"/>
      <c r="AR7" s="677"/>
      <c r="AS7" s="677"/>
      <c r="AT7" s="677"/>
      <c r="AU7" s="677"/>
      <c r="AV7" s="677"/>
      <c r="AW7" s="677"/>
      <c r="AX7" s="677"/>
      <c r="AY7" s="677"/>
      <c r="AZ7" s="677"/>
      <c r="BA7" s="677"/>
      <c r="BB7" s="677"/>
      <c r="BC7" s="677"/>
      <c r="BD7" s="677"/>
      <c r="BE7" s="677"/>
      <c r="BF7" s="678"/>
      <c r="BG7" s="679">
        <v>932001</v>
      </c>
      <c r="BH7" s="680"/>
      <c r="BI7" s="680"/>
      <c r="BJ7" s="680"/>
      <c r="BK7" s="680"/>
      <c r="BL7" s="680"/>
      <c r="BM7" s="680"/>
      <c r="BN7" s="681"/>
      <c r="BO7" s="682">
        <v>36.4</v>
      </c>
      <c r="BP7" s="682"/>
      <c r="BQ7" s="682"/>
      <c r="BR7" s="682"/>
      <c r="BS7" s="683">
        <v>36</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3385429</v>
      </c>
      <c r="CS7" s="680"/>
      <c r="CT7" s="680"/>
      <c r="CU7" s="680"/>
      <c r="CV7" s="680"/>
      <c r="CW7" s="680"/>
      <c r="CX7" s="680"/>
      <c r="CY7" s="681"/>
      <c r="CZ7" s="682">
        <v>23.7</v>
      </c>
      <c r="DA7" s="682"/>
      <c r="DB7" s="682"/>
      <c r="DC7" s="682"/>
      <c r="DD7" s="688">
        <v>156402</v>
      </c>
      <c r="DE7" s="680"/>
      <c r="DF7" s="680"/>
      <c r="DG7" s="680"/>
      <c r="DH7" s="680"/>
      <c r="DI7" s="680"/>
      <c r="DJ7" s="680"/>
      <c r="DK7" s="680"/>
      <c r="DL7" s="680"/>
      <c r="DM7" s="680"/>
      <c r="DN7" s="680"/>
      <c r="DO7" s="680"/>
      <c r="DP7" s="681"/>
      <c r="DQ7" s="688">
        <v>1963994</v>
      </c>
      <c r="DR7" s="680"/>
      <c r="DS7" s="680"/>
      <c r="DT7" s="680"/>
      <c r="DU7" s="680"/>
      <c r="DV7" s="680"/>
      <c r="DW7" s="680"/>
      <c r="DX7" s="680"/>
      <c r="DY7" s="680"/>
      <c r="DZ7" s="680"/>
      <c r="EA7" s="680"/>
      <c r="EB7" s="680"/>
      <c r="EC7" s="689"/>
    </row>
    <row r="8" spans="2:143" ht="11.25" customHeight="1" x14ac:dyDescent="0.15">
      <c r="B8" s="676" t="s">
        <v>242</v>
      </c>
      <c r="C8" s="677"/>
      <c r="D8" s="677"/>
      <c r="E8" s="677"/>
      <c r="F8" s="677"/>
      <c r="G8" s="677"/>
      <c r="H8" s="677"/>
      <c r="I8" s="677"/>
      <c r="J8" s="677"/>
      <c r="K8" s="677"/>
      <c r="L8" s="677"/>
      <c r="M8" s="677"/>
      <c r="N8" s="677"/>
      <c r="O8" s="677"/>
      <c r="P8" s="677"/>
      <c r="Q8" s="678"/>
      <c r="R8" s="679">
        <v>6747</v>
      </c>
      <c r="S8" s="680"/>
      <c r="T8" s="680"/>
      <c r="U8" s="680"/>
      <c r="V8" s="680"/>
      <c r="W8" s="680"/>
      <c r="X8" s="680"/>
      <c r="Y8" s="681"/>
      <c r="Z8" s="682">
        <v>0</v>
      </c>
      <c r="AA8" s="682"/>
      <c r="AB8" s="682"/>
      <c r="AC8" s="682"/>
      <c r="AD8" s="683">
        <v>6747</v>
      </c>
      <c r="AE8" s="683"/>
      <c r="AF8" s="683"/>
      <c r="AG8" s="683"/>
      <c r="AH8" s="683"/>
      <c r="AI8" s="683"/>
      <c r="AJ8" s="683"/>
      <c r="AK8" s="683"/>
      <c r="AL8" s="684">
        <v>0.1</v>
      </c>
      <c r="AM8" s="685"/>
      <c r="AN8" s="685"/>
      <c r="AO8" s="686"/>
      <c r="AP8" s="676" t="s">
        <v>243</v>
      </c>
      <c r="AQ8" s="677"/>
      <c r="AR8" s="677"/>
      <c r="AS8" s="677"/>
      <c r="AT8" s="677"/>
      <c r="AU8" s="677"/>
      <c r="AV8" s="677"/>
      <c r="AW8" s="677"/>
      <c r="AX8" s="677"/>
      <c r="AY8" s="677"/>
      <c r="AZ8" s="677"/>
      <c r="BA8" s="677"/>
      <c r="BB8" s="677"/>
      <c r="BC8" s="677"/>
      <c r="BD8" s="677"/>
      <c r="BE8" s="677"/>
      <c r="BF8" s="678"/>
      <c r="BG8" s="679">
        <v>36508</v>
      </c>
      <c r="BH8" s="680"/>
      <c r="BI8" s="680"/>
      <c r="BJ8" s="680"/>
      <c r="BK8" s="680"/>
      <c r="BL8" s="680"/>
      <c r="BM8" s="680"/>
      <c r="BN8" s="681"/>
      <c r="BO8" s="682">
        <v>1.4</v>
      </c>
      <c r="BP8" s="682"/>
      <c r="BQ8" s="682"/>
      <c r="BR8" s="682"/>
      <c r="BS8" s="688" t="s">
        <v>238</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3125135</v>
      </c>
      <c r="CS8" s="680"/>
      <c r="CT8" s="680"/>
      <c r="CU8" s="680"/>
      <c r="CV8" s="680"/>
      <c r="CW8" s="680"/>
      <c r="CX8" s="680"/>
      <c r="CY8" s="681"/>
      <c r="CZ8" s="682">
        <v>21.8</v>
      </c>
      <c r="DA8" s="682"/>
      <c r="DB8" s="682"/>
      <c r="DC8" s="682"/>
      <c r="DD8" s="688">
        <v>143216</v>
      </c>
      <c r="DE8" s="680"/>
      <c r="DF8" s="680"/>
      <c r="DG8" s="680"/>
      <c r="DH8" s="680"/>
      <c r="DI8" s="680"/>
      <c r="DJ8" s="680"/>
      <c r="DK8" s="680"/>
      <c r="DL8" s="680"/>
      <c r="DM8" s="680"/>
      <c r="DN8" s="680"/>
      <c r="DO8" s="680"/>
      <c r="DP8" s="681"/>
      <c r="DQ8" s="688">
        <v>1815381</v>
      </c>
      <c r="DR8" s="680"/>
      <c r="DS8" s="680"/>
      <c r="DT8" s="680"/>
      <c r="DU8" s="680"/>
      <c r="DV8" s="680"/>
      <c r="DW8" s="680"/>
      <c r="DX8" s="680"/>
      <c r="DY8" s="680"/>
      <c r="DZ8" s="680"/>
      <c r="EA8" s="680"/>
      <c r="EB8" s="680"/>
      <c r="EC8" s="689"/>
    </row>
    <row r="9" spans="2:143" ht="11.25" customHeight="1" x14ac:dyDescent="0.15">
      <c r="B9" s="676" t="s">
        <v>245</v>
      </c>
      <c r="C9" s="677"/>
      <c r="D9" s="677"/>
      <c r="E9" s="677"/>
      <c r="F9" s="677"/>
      <c r="G9" s="677"/>
      <c r="H9" s="677"/>
      <c r="I9" s="677"/>
      <c r="J9" s="677"/>
      <c r="K9" s="677"/>
      <c r="L9" s="677"/>
      <c r="M9" s="677"/>
      <c r="N9" s="677"/>
      <c r="O9" s="677"/>
      <c r="P9" s="677"/>
      <c r="Q9" s="678"/>
      <c r="R9" s="679">
        <v>5642</v>
      </c>
      <c r="S9" s="680"/>
      <c r="T9" s="680"/>
      <c r="U9" s="680"/>
      <c r="V9" s="680"/>
      <c r="W9" s="680"/>
      <c r="X9" s="680"/>
      <c r="Y9" s="681"/>
      <c r="Z9" s="682">
        <v>0</v>
      </c>
      <c r="AA9" s="682"/>
      <c r="AB9" s="682"/>
      <c r="AC9" s="682"/>
      <c r="AD9" s="683">
        <v>5642</v>
      </c>
      <c r="AE9" s="683"/>
      <c r="AF9" s="683"/>
      <c r="AG9" s="683"/>
      <c r="AH9" s="683"/>
      <c r="AI9" s="683"/>
      <c r="AJ9" s="683"/>
      <c r="AK9" s="683"/>
      <c r="AL9" s="684">
        <v>0.1</v>
      </c>
      <c r="AM9" s="685"/>
      <c r="AN9" s="685"/>
      <c r="AO9" s="686"/>
      <c r="AP9" s="676" t="s">
        <v>246</v>
      </c>
      <c r="AQ9" s="677"/>
      <c r="AR9" s="677"/>
      <c r="AS9" s="677"/>
      <c r="AT9" s="677"/>
      <c r="AU9" s="677"/>
      <c r="AV9" s="677"/>
      <c r="AW9" s="677"/>
      <c r="AX9" s="677"/>
      <c r="AY9" s="677"/>
      <c r="AZ9" s="677"/>
      <c r="BA9" s="677"/>
      <c r="BB9" s="677"/>
      <c r="BC9" s="677"/>
      <c r="BD9" s="677"/>
      <c r="BE9" s="677"/>
      <c r="BF9" s="678"/>
      <c r="BG9" s="679">
        <v>733506</v>
      </c>
      <c r="BH9" s="680"/>
      <c r="BI9" s="680"/>
      <c r="BJ9" s="680"/>
      <c r="BK9" s="680"/>
      <c r="BL9" s="680"/>
      <c r="BM9" s="680"/>
      <c r="BN9" s="681"/>
      <c r="BO9" s="682">
        <v>28.6</v>
      </c>
      <c r="BP9" s="682"/>
      <c r="BQ9" s="682"/>
      <c r="BR9" s="682"/>
      <c r="BS9" s="688" t="s">
        <v>184</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823471</v>
      </c>
      <c r="CS9" s="680"/>
      <c r="CT9" s="680"/>
      <c r="CU9" s="680"/>
      <c r="CV9" s="680"/>
      <c r="CW9" s="680"/>
      <c r="CX9" s="680"/>
      <c r="CY9" s="681"/>
      <c r="CZ9" s="682">
        <v>5.8</v>
      </c>
      <c r="DA9" s="682"/>
      <c r="DB9" s="682"/>
      <c r="DC9" s="682"/>
      <c r="DD9" s="688">
        <v>89292</v>
      </c>
      <c r="DE9" s="680"/>
      <c r="DF9" s="680"/>
      <c r="DG9" s="680"/>
      <c r="DH9" s="680"/>
      <c r="DI9" s="680"/>
      <c r="DJ9" s="680"/>
      <c r="DK9" s="680"/>
      <c r="DL9" s="680"/>
      <c r="DM9" s="680"/>
      <c r="DN9" s="680"/>
      <c r="DO9" s="680"/>
      <c r="DP9" s="681"/>
      <c r="DQ9" s="688">
        <v>642921</v>
      </c>
      <c r="DR9" s="680"/>
      <c r="DS9" s="680"/>
      <c r="DT9" s="680"/>
      <c r="DU9" s="680"/>
      <c r="DV9" s="680"/>
      <c r="DW9" s="680"/>
      <c r="DX9" s="680"/>
      <c r="DY9" s="680"/>
      <c r="DZ9" s="680"/>
      <c r="EA9" s="680"/>
      <c r="EB9" s="680"/>
      <c r="EC9" s="689"/>
    </row>
    <row r="10" spans="2:143" ht="11.25" customHeight="1" x14ac:dyDescent="0.15">
      <c r="B10" s="676" t="s">
        <v>248</v>
      </c>
      <c r="C10" s="677"/>
      <c r="D10" s="677"/>
      <c r="E10" s="677"/>
      <c r="F10" s="677"/>
      <c r="G10" s="677"/>
      <c r="H10" s="677"/>
      <c r="I10" s="677"/>
      <c r="J10" s="677"/>
      <c r="K10" s="677"/>
      <c r="L10" s="677"/>
      <c r="M10" s="677"/>
      <c r="N10" s="677"/>
      <c r="O10" s="677"/>
      <c r="P10" s="677"/>
      <c r="Q10" s="678"/>
      <c r="R10" s="679" t="s">
        <v>184</v>
      </c>
      <c r="S10" s="680"/>
      <c r="T10" s="680"/>
      <c r="U10" s="680"/>
      <c r="V10" s="680"/>
      <c r="W10" s="680"/>
      <c r="X10" s="680"/>
      <c r="Y10" s="681"/>
      <c r="Z10" s="682" t="s">
        <v>184</v>
      </c>
      <c r="AA10" s="682"/>
      <c r="AB10" s="682"/>
      <c r="AC10" s="682"/>
      <c r="AD10" s="683" t="s">
        <v>238</v>
      </c>
      <c r="AE10" s="683"/>
      <c r="AF10" s="683"/>
      <c r="AG10" s="683"/>
      <c r="AH10" s="683"/>
      <c r="AI10" s="683"/>
      <c r="AJ10" s="683"/>
      <c r="AK10" s="683"/>
      <c r="AL10" s="684" t="s">
        <v>184</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65645</v>
      </c>
      <c r="BH10" s="680"/>
      <c r="BI10" s="680"/>
      <c r="BJ10" s="680"/>
      <c r="BK10" s="680"/>
      <c r="BL10" s="680"/>
      <c r="BM10" s="680"/>
      <c r="BN10" s="681"/>
      <c r="BO10" s="682">
        <v>2.6</v>
      </c>
      <c r="BP10" s="682"/>
      <c r="BQ10" s="682"/>
      <c r="BR10" s="682"/>
      <c r="BS10" s="688">
        <v>20</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17420</v>
      </c>
      <c r="CS10" s="680"/>
      <c r="CT10" s="680"/>
      <c r="CU10" s="680"/>
      <c r="CV10" s="680"/>
      <c r="CW10" s="680"/>
      <c r="CX10" s="680"/>
      <c r="CY10" s="681"/>
      <c r="CZ10" s="682">
        <v>0.1</v>
      </c>
      <c r="DA10" s="682"/>
      <c r="DB10" s="682"/>
      <c r="DC10" s="682"/>
      <c r="DD10" s="688" t="s">
        <v>238</v>
      </c>
      <c r="DE10" s="680"/>
      <c r="DF10" s="680"/>
      <c r="DG10" s="680"/>
      <c r="DH10" s="680"/>
      <c r="DI10" s="680"/>
      <c r="DJ10" s="680"/>
      <c r="DK10" s="680"/>
      <c r="DL10" s="680"/>
      <c r="DM10" s="680"/>
      <c r="DN10" s="680"/>
      <c r="DO10" s="680"/>
      <c r="DP10" s="681"/>
      <c r="DQ10" s="688">
        <v>12305</v>
      </c>
      <c r="DR10" s="680"/>
      <c r="DS10" s="680"/>
      <c r="DT10" s="680"/>
      <c r="DU10" s="680"/>
      <c r="DV10" s="680"/>
      <c r="DW10" s="680"/>
      <c r="DX10" s="680"/>
      <c r="DY10" s="680"/>
      <c r="DZ10" s="680"/>
      <c r="EA10" s="680"/>
      <c r="EB10" s="680"/>
      <c r="EC10" s="689"/>
    </row>
    <row r="11" spans="2:143" ht="11.25" customHeight="1" x14ac:dyDescent="0.15">
      <c r="B11" s="676" t="s">
        <v>251</v>
      </c>
      <c r="C11" s="677"/>
      <c r="D11" s="677"/>
      <c r="E11" s="677"/>
      <c r="F11" s="677"/>
      <c r="G11" s="677"/>
      <c r="H11" s="677"/>
      <c r="I11" s="677"/>
      <c r="J11" s="677"/>
      <c r="K11" s="677"/>
      <c r="L11" s="677"/>
      <c r="M11" s="677"/>
      <c r="N11" s="677"/>
      <c r="O11" s="677"/>
      <c r="P11" s="677"/>
      <c r="Q11" s="678"/>
      <c r="R11" s="679" t="s">
        <v>184</v>
      </c>
      <c r="S11" s="680"/>
      <c r="T11" s="680"/>
      <c r="U11" s="680"/>
      <c r="V11" s="680"/>
      <c r="W11" s="680"/>
      <c r="X11" s="680"/>
      <c r="Y11" s="681"/>
      <c r="Z11" s="682" t="s">
        <v>184</v>
      </c>
      <c r="AA11" s="682"/>
      <c r="AB11" s="682"/>
      <c r="AC11" s="682"/>
      <c r="AD11" s="683" t="s">
        <v>238</v>
      </c>
      <c r="AE11" s="683"/>
      <c r="AF11" s="683"/>
      <c r="AG11" s="683"/>
      <c r="AH11" s="683"/>
      <c r="AI11" s="683"/>
      <c r="AJ11" s="683"/>
      <c r="AK11" s="683"/>
      <c r="AL11" s="684" t="s">
        <v>238</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96342</v>
      </c>
      <c r="BH11" s="680"/>
      <c r="BI11" s="680"/>
      <c r="BJ11" s="680"/>
      <c r="BK11" s="680"/>
      <c r="BL11" s="680"/>
      <c r="BM11" s="680"/>
      <c r="BN11" s="681"/>
      <c r="BO11" s="682">
        <v>3.8</v>
      </c>
      <c r="BP11" s="682"/>
      <c r="BQ11" s="682"/>
      <c r="BR11" s="682"/>
      <c r="BS11" s="688">
        <v>16</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620042</v>
      </c>
      <c r="CS11" s="680"/>
      <c r="CT11" s="680"/>
      <c r="CU11" s="680"/>
      <c r="CV11" s="680"/>
      <c r="CW11" s="680"/>
      <c r="CX11" s="680"/>
      <c r="CY11" s="681"/>
      <c r="CZ11" s="682">
        <v>4.3</v>
      </c>
      <c r="DA11" s="682"/>
      <c r="DB11" s="682"/>
      <c r="DC11" s="682"/>
      <c r="DD11" s="688">
        <v>43221</v>
      </c>
      <c r="DE11" s="680"/>
      <c r="DF11" s="680"/>
      <c r="DG11" s="680"/>
      <c r="DH11" s="680"/>
      <c r="DI11" s="680"/>
      <c r="DJ11" s="680"/>
      <c r="DK11" s="680"/>
      <c r="DL11" s="680"/>
      <c r="DM11" s="680"/>
      <c r="DN11" s="680"/>
      <c r="DO11" s="680"/>
      <c r="DP11" s="681"/>
      <c r="DQ11" s="688">
        <v>430709</v>
      </c>
      <c r="DR11" s="680"/>
      <c r="DS11" s="680"/>
      <c r="DT11" s="680"/>
      <c r="DU11" s="680"/>
      <c r="DV11" s="680"/>
      <c r="DW11" s="680"/>
      <c r="DX11" s="680"/>
      <c r="DY11" s="680"/>
      <c r="DZ11" s="680"/>
      <c r="EA11" s="680"/>
      <c r="EB11" s="680"/>
      <c r="EC11" s="689"/>
    </row>
    <row r="12" spans="2:143" ht="11.25" customHeight="1" x14ac:dyDescent="0.15">
      <c r="B12" s="676" t="s">
        <v>254</v>
      </c>
      <c r="C12" s="677"/>
      <c r="D12" s="677"/>
      <c r="E12" s="677"/>
      <c r="F12" s="677"/>
      <c r="G12" s="677"/>
      <c r="H12" s="677"/>
      <c r="I12" s="677"/>
      <c r="J12" s="677"/>
      <c r="K12" s="677"/>
      <c r="L12" s="677"/>
      <c r="M12" s="677"/>
      <c r="N12" s="677"/>
      <c r="O12" s="677"/>
      <c r="P12" s="677"/>
      <c r="Q12" s="678"/>
      <c r="R12" s="679">
        <v>420876</v>
      </c>
      <c r="S12" s="680"/>
      <c r="T12" s="680"/>
      <c r="U12" s="680"/>
      <c r="V12" s="680"/>
      <c r="W12" s="680"/>
      <c r="X12" s="680"/>
      <c r="Y12" s="681"/>
      <c r="Z12" s="682">
        <v>2.8</v>
      </c>
      <c r="AA12" s="682"/>
      <c r="AB12" s="682"/>
      <c r="AC12" s="682"/>
      <c r="AD12" s="683">
        <v>420876</v>
      </c>
      <c r="AE12" s="683"/>
      <c r="AF12" s="683"/>
      <c r="AG12" s="683"/>
      <c r="AH12" s="683"/>
      <c r="AI12" s="683"/>
      <c r="AJ12" s="683"/>
      <c r="AK12" s="683"/>
      <c r="AL12" s="684">
        <v>5.7</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1310930</v>
      </c>
      <c r="BH12" s="680"/>
      <c r="BI12" s="680"/>
      <c r="BJ12" s="680"/>
      <c r="BK12" s="680"/>
      <c r="BL12" s="680"/>
      <c r="BM12" s="680"/>
      <c r="BN12" s="681"/>
      <c r="BO12" s="682">
        <v>51.2</v>
      </c>
      <c r="BP12" s="682"/>
      <c r="BQ12" s="682"/>
      <c r="BR12" s="682"/>
      <c r="BS12" s="688" t="s">
        <v>184</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952457</v>
      </c>
      <c r="CS12" s="680"/>
      <c r="CT12" s="680"/>
      <c r="CU12" s="680"/>
      <c r="CV12" s="680"/>
      <c r="CW12" s="680"/>
      <c r="CX12" s="680"/>
      <c r="CY12" s="681"/>
      <c r="CZ12" s="682">
        <v>6.7</v>
      </c>
      <c r="DA12" s="682"/>
      <c r="DB12" s="682"/>
      <c r="DC12" s="682"/>
      <c r="DD12" s="688">
        <v>108222</v>
      </c>
      <c r="DE12" s="680"/>
      <c r="DF12" s="680"/>
      <c r="DG12" s="680"/>
      <c r="DH12" s="680"/>
      <c r="DI12" s="680"/>
      <c r="DJ12" s="680"/>
      <c r="DK12" s="680"/>
      <c r="DL12" s="680"/>
      <c r="DM12" s="680"/>
      <c r="DN12" s="680"/>
      <c r="DO12" s="680"/>
      <c r="DP12" s="681"/>
      <c r="DQ12" s="688">
        <v>180564</v>
      </c>
      <c r="DR12" s="680"/>
      <c r="DS12" s="680"/>
      <c r="DT12" s="680"/>
      <c r="DU12" s="680"/>
      <c r="DV12" s="680"/>
      <c r="DW12" s="680"/>
      <c r="DX12" s="680"/>
      <c r="DY12" s="680"/>
      <c r="DZ12" s="680"/>
      <c r="EA12" s="680"/>
      <c r="EB12" s="680"/>
      <c r="EC12" s="689"/>
    </row>
    <row r="13" spans="2:143" ht="11.25" customHeight="1" x14ac:dyDescent="0.15">
      <c r="B13" s="676" t="s">
        <v>257</v>
      </c>
      <c r="C13" s="677"/>
      <c r="D13" s="677"/>
      <c r="E13" s="677"/>
      <c r="F13" s="677"/>
      <c r="G13" s="677"/>
      <c r="H13" s="677"/>
      <c r="I13" s="677"/>
      <c r="J13" s="677"/>
      <c r="K13" s="677"/>
      <c r="L13" s="677"/>
      <c r="M13" s="677"/>
      <c r="N13" s="677"/>
      <c r="O13" s="677"/>
      <c r="P13" s="677"/>
      <c r="Q13" s="678"/>
      <c r="R13" s="679" t="s">
        <v>184</v>
      </c>
      <c r="S13" s="680"/>
      <c r="T13" s="680"/>
      <c r="U13" s="680"/>
      <c r="V13" s="680"/>
      <c r="W13" s="680"/>
      <c r="X13" s="680"/>
      <c r="Y13" s="681"/>
      <c r="Z13" s="682" t="s">
        <v>184</v>
      </c>
      <c r="AA13" s="682"/>
      <c r="AB13" s="682"/>
      <c r="AC13" s="682"/>
      <c r="AD13" s="683" t="s">
        <v>184</v>
      </c>
      <c r="AE13" s="683"/>
      <c r="AF13" s="683"/>
      <c r="AG13" s="683"/>
      <c r="AH13" s="683"/>
      <c r="AI13" s="683"/>
      <c r="AJ13" s="683"/>
      <c r="AK13" s="683"/>
      <c r="AL13" s="684" t="s">
        <v>184</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1293941</v>
      </c>
      <c r="BH13" s="680"/>
      <c r="BI13" s="680"/>
      <c r="BJ13" s="680"/>
      <c r="BK13" s="680"/>
      <c r="BL13" s="680"/>
      <c r="BM13" s="680"/>
      <c r="BN13" s="681"/>
      <c r="BO13" s="682">
        <v>50.5</v>
      </c>
      <c r="BP13" s="682"/>
      <c r="BQ13" s="682"/>
      <c r="BR13" s="682"/>
      <c r="BS13" s="688" t="s">
        <v>238</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2530502</v>
      </c>
      <c r="CS13" s="680"/>
      <c r="CT13" s="680"/>
      <c r="CU13" s="680"/>
      <c r="CV13" s="680"/>
      <c r="CW13" s="680"/>
      <c r="CX13" s="680"/>
      <c r="CY13" s="681"/>
      <c r="CZ13" s="682">
        <v>17.7</v>
      </c>
      <c r="DA13" s="682"/>
      <c r="DB13" s="682"/>
      <c r="DC13" s="682"/>
      <c r="DD13" s="688">
        <v>821963</v>
      </c>
      <c r="DE13" s="680"/>
      <c r="DF13" s="680"/>
      <c r="DG13" s="680"/>
      <c r="DH13" s="680"/>
      <c r="DI13" s="680"/>
      <c r="DJ13" s="680"/>
      <c r="DK13" s="680"/>
      <c r="DL13" s="680"/>
      <c r="DM13" s="680"/>
      <c r="DN13" s="680"/>
      <c r="DO13" s="680"/>
      <c r="DP13" s="681"/>
      <c r="DQ13" s="688">
        <v>1740888</v>
      </c>
      <c r="DR13" s="680"/>
      <c r="DS13" s="680"/>
      <c r="DT13" s="680"/>
      <c r="DU13" s="680"/>
      <c r="DV13" s="680"/>
      <c r="DW13" s="680"/>
      <c r="DX13" s="680"/>
      <c r="DY13" s="680"/>
      <c r="DZ13" s="680"/>
      <c r="EA13" s="680"/>
      <c r="EB13" s="680"/>
      <c r="EC13" s="689"/>
    </row>
    <row r="14" spans="2:143" ht="11.25" customHeight="1" x14ac:dyDescent="0.15">
      <c r="B14" s="676" t="s">
        <v>260</v>
      </c>
      <c r="C14" s="677"/>
      <c r="D14" s="677"/>
      <c r="E14" s="677"/>
      <c r="F14" s="677"/>
      <c r="G14" s="677"/>
      <c r="H14" s="677"/>
      <c r="I14" s="677"/>
      <c r="J14" s="677"/>
      <c r="K14" s="677"/>
      <c r="L14" s="677"/>
      <c r="M14" s="677"/>
      <c r="N14" s="677"/>
      <c r="O14" s="677"/>
      <c r="P14" s="677"/>
      <c r="Q14" s="678"/>
      <c r="R14" s="679" t="s">
        <v>238</v>
      </c>
      <c r="S14" s="680"/>
      <c r="T14" s="680"/>
      <c r="U14" s="680"/>
      <c r="V14" s="680"/>
      <c r="W14" s="680"/>
      <c r="X14" s="680"/>
      <c r="Y14" s="681"/>
      <c r="Z14" s="682" t="s">
        <v>238</v>
      </c>
      <c r="AA14" s="682"/>
      <c r="AB14" s="682"/>
      <c r="AC14" s="682"/>
      <c r="AD14" s="683" t="s">
        <v>238</v>
      </c>
      <c r="AE14" s="683"/>
      <c r="AF14" s="683"/>
      <c r="AG14" s="683"/>
      <c r="AH14" s="683"/>
      <c r="AI14" s="683"/>
      <c r="AJ14" s="683"/>
      <c r="AK14" s="683"/>
      <c r="AL14" s="684" t="s">
        <v>184</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89947</v>
      </c>
      <c r="BH14" s="680"/>
      <c r="BI14" s="680"/>
      <c r="BJ14" s="680"/>
      <c r="BK14" s="680"/>
      <c r="BL14" s="680"/>
      <c r="BM14" s="680"/>
      <c r="BN14" s="681"/>
      <c r="BO14" s="682">
        <v>3.5</v>
      </c>
      <c r="BP14" s="682"/>
      <c r="BQ14" s="682"/>
      <c r="BR14" s="682"/>
      <c r="BS14" s="688" t="s">
        <v>238</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492274</v>
      </c>
      <c r="CS14" s="680"/>
      <c r="CT14" s="680"/>
      <c r="CU14" s="680"/>
      <c r="CV14" s="680"/>
      <c r="CW14" s="680"/>
      <c r="CX14" s="680"/>
      <c r="CY14" s="681"/>
      <c r="CZ14" s="682">
        <v>3.4</v>
      </c>
      <c r="DA14" s="682"/>
      <c r="DB14" s="682"/>
      <c r="DC14" s="682"/>
      <c r="DD14" s="688">
        <v>20789</v>
      </c>
      <c r="DE14" s="680"/>
      <c r="DF14" s="680"/>
      <c r="DG14" s="680"/>
      <c r="DH14" s="680"/>
      <c r="DI14" s="680"/>
      <c r="DJ14" s="680"/>
      <c r="DK14" s="680"/>
      <c r="DL14" s="680"/>
      <c r="DM14" s="680"/>
      <c r="DN14" s="680"/>
      <c r="DO14" s="680"/>
      <c r="DP14" s="681"/>
      <c r="DQ14" s="688">
        <v>445708</v>
      </c>
      <c r="DR14" s="680"/>
      <c r="DS14" s="680"/>
      <c r="DT14" s="680"/>
      <c r="DU14" s="680"/>
      <c r="DV14" s="680"/>
      <c r="DW14" s="680"/>
      <c r="DX14" s="680"/>
      <c r="DY14" s="680"/>
      <c r="DZ14" s="680"/>
      <c r="EA14" s="680"/>
      <c r="EB14" s="680"/>
      <c r="EC14" s="689"/>
    </row>
    <row r="15" spans="2:143" ht="11.25" customHeight="1" x14ac:dyDescent="0.15">
      <c r="B15" s="676" t="s">
        <v>263</v>
      </c>
      <c r="C15" s="677"/>
      <c r="D15" s="677"/>
      <c r="E15" s="677"/>
      <c r="F15" s="677"/>
      <c r="G15" s="677"/>
      <c r="H15" s="677"/>
      <c r="I15" s="677"/>
      <c r="J15" s="677"/>
      <c r="K15" s="677"/>
      <c r="L15" s="677"/>
      <c r="M15" s="677"/>
      <c r="N15" s="677"/>
      <c r="O15" s="677"/>
      <c r="P15" s="677"/>
      <c r="Q15" s="678"/>
      <c r="R15" s="679">
        <v>41983</v>
      </c>
      <c r="S15" s="680"/>
      <c r="T15" s="680"/>
      <c r="U15" s="680"/>
      <c r="V15" s="680"/>
      <c r="W15" s="680"/>
      <c r="X15" s="680"/>
      <c r="Y15" s="681"/>
      <c r="Z15" s="682">
        <v>0.3</v>
      </c>
      <c r="AA15" s="682"/>
      <c r="AB15" s="682"/>
      <c r="AC15" s="682"/>
      <c r="AD15" s="683">
        <v>41983</v>
      </c>
      <c r="AE15" s="683"/>
      <c r="AF15" s="683"/>
      <c r="AG15" s="683"/>
      <c r="AH15" s="683"/>
      <c r="AI15" s="683"/>
      <c r="AJ15" s="683"/>
      <c r="AK15" s="683"/>
      <c r="AL15" s="684">
        <v>0.6</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151888</v>
      </c>
      <c r="BH15" s="680"/>
      <c r="BI15" s="680"/>
      <c r="BJ15" s="680"/>
      <c r="BK15" s="680"/>
      <c r="BL15" s="680"/>
      <c r="BM15" s="680"/>
      <c r="BN15" s="681"/>
      <c r="BO15" s="682">
        <v>5.9</v>
      </c>
      <c r="BP15" s="682"/>
      <c r="BQ15" s="682"/>
      <c r="BR15" s="682"/>
      <c r="BS15" s="688" t="s">
        <v>184</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965343</v>
      </c>
      <c r="CS15" s="680"/>
      <c r="CT15" s="680"/>
      <c r="CU15" s="680"/>
      <c r="CV15" s="680"/>
      <c r="CW15" s="680"/>
      <c r="CX15" s="680"/>
      <c r="CY15" s="681"/>
      <c r="CZ15" s="682">
        <v>6.7</v>
      </c>
      <c r="DA15" s="682"/>
      <c r="DB15" s="682"/>
      <c r="DC15" s="682"/>
      <c r="DD15" s="688">
        <v>110653</v>
      </c>
      <c r="DE15" s="680"/>
      <c r="DF15" s="680"/>
      <c r="DG15" s="680"/>
      <c r="DH15" s="680"/>
      <c r="DI15" s="680"/>
      <c r="DJ15" s="680"/>
      <c r="DK15" s="680"/>
      <c r="DL15" s="680"/>
      <c r="DM15" s="680"/>
      <c r="DN15" s="680"/>
      <c r="DO15" s="680"/>
      <c r="DP15" s="681"/>
      <c r="DQ15" s="688">
        <v>724574</v>
      </c>
      <c r="DR15" s="680"/>
      <c r="DS15" s="680"/>
      <c r="DT15" s="680"/>
      <c r="DU15" s="680"/>
      <c r="DV15" s="680"/>
      <c r="DW15" s="680"/>
      <c r="DX15" s="680"/>
      <c r="DY15" s="680"/>
      <c r="DZ15" s="680"/>
      <c r="EA15" s="680"/>
      <c r="EB15" s="680"/>
      <c r="EC15" s="689"/>
    </row>
    <row r="16" spans="2:143" ht="11.25" customHeight="1" x14ac:dyDescent="0.15">
      <c r="B16" s="676" t="s">
        <v>266</v>
      </c>
      <c r="C16" s="677"/>
      <c r="D16" s="677"/>
      <c r="E16" s="677"/>
      <c r="F16" s="677"/>
      <c r="G16" s="677"/>
      <c r="H16" s="677"/>
      <c r="I16" s="677"/>
      <c r="J16" s="677"/>
      <c r="K16" s="677"/>
      <c r="L16" s="677"/>
      <c r="M16" s="677"/>
      <c r="N16" s="677"/>
      <c r="O16" s="677"/>
      <c r="P16" s="677"/>
      <c r="Q16" s="678"/>
      <c r="R16" s="679" t="s">
        <v>238</v>
      </c>
      <c r="S16" s="680"/>
      <c r="T16" s="680"/>
      <c r="U16" s="680"/>
      <c r="V16" s="680"/>
      <c r="W16" s="680"/>
      <c r="X16" s="680"/>
      <c r="Y16" s="681"/>
      <c r="Z16" s="682" t="s">
        <v>184</v>
      </c>
      <c r="AA16" s="682"/>
      <c r="AB16" s="682"/>
      <c r="AC16" s="682"/>
      <c r="AD16" s="683" t="s">
        <v>184</v>
      </c>
      <c r="AE16" s="683"/>
      <c r="AF16" s="683"/>
      <c r="AG16" s="683"/>
      <c r="AH16" s="683"/>
      <c r="AI16" s="683"/>
      <c r="AJ16" s="683"/>
      <c r="AK16" s="683"/>
      <c r="AL16" s="684" t="s">
        <v>238</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238</v>
      </c>
      <c r="BH16" s="680"/>
      <c r="BI16" s="680"/>
      <c r="BJ16" s="680"/>
      <c r="BK16" s="680"/>
      <c r="BL16" s="680"/>
      <c r="BM16" s="680"/>
      <c r="BN16" s="681"/>
      <c r="BO16" s="682" t="s">
        <v>238</v>
      </c>
      <c r="BP16" s="682"/>
      <c r="BQ16" s="682"/>
      <c r="BR16" s="682"/>
      <c r="BS16" s="688" t="s">
        <v>184</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142412</v>
      </c>
      <c r="CS16" s="680"/>
      <c r="CT16" s="680"/>
      <c r="CU16" s="680"/>
      <c r="CV16" s="680"/>
      <c r="CW16" s="680"/>
      <c r="CX16" s="680"/>
      <c r="CY16" s="681"/>
      <c r="CZ16" s="682">
        <v>1</v>
      </c>
      <c r="DA16" s="682"/>
      <c r="DB16" s="682"/>
      <c r="DC16" s="682"/>
      <c r="DD16" s="688" t="s">
        <v>238</v>
      </c>
      <c r="DE16" s="680"/>
      <c r="DF16" s="680"/>
      <c r="DG16" s="680"/>
      <c r="DH16" s="680"/>
      <c r="DI16" s="680"/>
      <c r="DJ16" s="680"/>
      <c r="DK16" s="680"/>
      <c r="DL16" s="680"/>
      <c r="DM16" s="680"/>
      <c r="DN16" s="680"/>
      <c r="DO16" s="680"/>
      <c r="DP16" s="681"/>
      <c r="DQ16" s="688">
        <v>55857</v>
      </c>
      <c r="DR16" s="680"/>
      <c r="DS16" s="680"/>
      <c r="DT16" s="680"/>
      <c r="DU16" s="680"/>
      <c r="DV16" s="680"/>
      <c r="DW16" s="680"/>
      <c r="DX16" s="680"/>
      <c r="DY16" s="680"/>
      <c r="DZ16" s="680"/>
      <c r="EA16" s="680"/>
      <c r="EB16" s="680"/>
      <c r="EC16" s="689"/>
    </row>
    <row r="17" spans="2:133" ht="11.25" customHeight="1" x14ac:dyDescent="0.15">
      <c r="B17" s="676" t="s">
        <v>269</v>
      </c>
      <c r="C17" s="677"/>
      <c r="D17" s="677"/>
      <c r="E17" s="677"/>
      <c r="F17" s="677"/>
      <c r="G17" s="677"/>
      <c r="H17" s="677"/>
      <c r="I17" s="677"/>
      <c r="J17" s="677"/>
      <c r="K17" s="677"/>
      <c r="L17" s="677"/>
      <c r="M17" s="677"/>
      <c r="N17" s="677"/>
      <c r="O17" s="677"/>
      <c r="P17" s="677"/>
      <c r="Q17" s="678"/>
      <c r="R17" s="679">
        <v>3764</v>
      </c>
      <c r="S17" s="680"/>
      <c r="T17" s="680"/>
      <c r="U17" s="680"/>
      <c r="V17" s="680"/>
      <c r="W17" s="680"/>
      <c r="X17" s="680"/>
      <c r="Y17" s="681"/>
      <c r="Z17" s="682">
        <v>0</v>
      </c>
      <c r="AA17" s="682"/>
      <c r="AB17" s="682"/>
      <c r="AC17" s="682"/>
      <c r="AD17" s="683">
        <v>3764</v>
      </c>
      <c r="AE17" s="683"/>
      <c r="AF17" s="683"/>
      <c r="AG17" s="683"/>
      <c r="AH17" s="683"/>
      <c r="AI17" s="683"/>
      <c r="AJ17" s="683"/>
      <c r="AK17" s="683"/>
      <c r="AL17" s="684">
        <v>0.1</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238</v>
      </c>
      <c r="BH17" s="680"/>
      <c r="BI17" s="680"/>
      <c r="BJ17" s="680"/>
      <c r="BK17" s="680"/>
      <c r="BL17" s="680"/>
      <c r="BM17" s="680"/>
      <c r="BN17" s="681"/>
      <c r="BO17" s="682" t="s">
        <v>238</v>
      </c>
      <c r="BP17" s="682"/>
      <c r="BQ17" s="682"/>
      <c r="BR17" s="682"/>
      <c r="BS17" s="688" t="s">
        <v>238</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1131821</v>
      </c>
      <c r="CS17" s="680"/>
      <c r="CT17" s="680"/>
      <c r="CU17" s="680"/>
      <c r="CV17" s="680"/>
      <c r="CW17" s="680"/>
      <c r="CX17" s="680"/>
      <c r="CY17" s="681"/>
      <c r="CZ17" s="682">
        <v>7.9</v>
      </c>
      <c r="DA17" s="682"/>
      <c r="DB17" s="682"/>
      <c r="DC17" s="682"/>
      <c r="DD17" s="688" t="s">
        <v>184</v>
      </c>
      <c r="DE17" s="680"/>
      <c r="DF17" s="680"/>
      <c r="DG17" s="680"/>
      <c r="DH17" s="680"/>
      <c r="DI17" s="680"/>
      <c r="DJ17" s="680"/>
      <c r="DK17" s="680"/>
      <c r="DL17" s="680"/>
      <c r="DM17" s="680"/>
      <c r="DN17" s="680"/>
      <c r="DO17" s="680"/>
      <c r="DP17" s="681"/>
      <c r="DQ17" s="688">
        <v>1089617</v>
      </c>
      <c r="DR17" s="680"/>
      <c r="DS17" s="680"/>
      <c r="DT17" s="680"/>
      <c r="DU17" s="680"/>
      <c r="DV17" s="680"/>
      <c r="DW17" s="680"/>
      <c r="DX17" s="680"/>
      <c r="DY17" s="680"/>
      <c r="DZ17" s="680"/>
      <c r="EA17" s="680"/>
      <c r="EB17" s="680"/>
      <c r="EC17" s="689"/>
    </row>
    <row r="18" spans="2:133" ht="11.25" customHeight="1" x14ac:dyDescent="0.15">
      <c r="B18" s="676" t="s">
        <v>272</v>
      </c>
      <c r="C18" s="677"/>
      <c r="D18" s="677"/>
      <c r="E18" s="677"/>
      <c r="F18" s="677"/>
      <c r="G18" s="677"/>
      <c r="H18" s="677"/>
      <c r="I18" s="677"/>
      <c r="J18" s="677"/>
      <c r="K18" s="677"/>
      <c r="L18" s="677"/>
      <c r="M18" s="677"/>
      <c r="N18" s="677"/>
      <c r="O18" s="677"/>
      <c r="P18" s="677"/>
      <c r="Q18" s="678"/>
      <c r="R18" s="679">
        <v>5014285</v>
      </c>
      <c r="S18" s="680"/>
      <c r="T18" s="680"/>
      <c r="U18" s="680"/>
      <c r="V18" s="680"/>
      <c r="W18" s="680"/>
      <c r="X18" s="680"/>
      <c r="Y18" s="681"/>
      <c r="Z18" s="682">
        <v>33.299999999999997</v>
      </c>
      <c r="AA18" s="682"/>
      <c r="AB18" s="682"/>
      <c r="AC18" s="682"/>
      <c r="AD18" s="683">
        <v>4263251</v>
      </c>
      <c r="AE18" s="683"/>
      <c r="AF18" s="683"/>
      <c r="AG18" s="683"/>
      <c r="AH18" s="683"/>
      <c r="AI18" s="683"/>
      <c r="AJ18" s="683"/>
      <c r="AK18" s="683"/>
      <c r="AL18" s="684">
        <v>57.2</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238</v>
      </c>
      <c r="BH18" s="680"/>
      <c r="BI18" s="680"/>
      <c r="BJ18" s="680"/>
      <c r="BK18" s="680"/>
      <c r="BL18" s="680"/>
      <c r="BM18" s="680"/>
      <c r="BN18" s="681"/>
      <c r="BO18" s="682" t="s">
        <v>238</v>
      </c>
      <c r="BP18" s="682"/>
      <c r="BQ18" s="682"/>
      <c r="BR18" s="682"/>
      <c r="BS18" s="688" t="s">
        <v>238</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238</v>
      </c>
      <c r="CS18" s="680"/>
      <c r="CT18" s="680"/>
      <c r="CU18" s="680"/>
      <c r="CV18" s="680"/>
      <c r="CW18" s="680"/>
      <c r="CX18" s="680"/>
      <c r="CY18" s="681"/>
      <c r="CZ18" s="682" t="s">
        <v>184</v>
      </c>
      <c r="DA18" s="682"/>
      <c r="DB18" s="682"/>
      <c r="DC18" s="682"/>
      <c r="DD18" s="688" t="s">
        <v>184</v>
      </c>
      <c r="DE18" s="680"/>
      <c r="DF18" s="680"/>
      <c r="DG18" s="680"/>
      <c r="DH18" s="680"/>
      <c r="DI18" s="680"/>
      <c r="DJ18" s="680"/>
      <c r="DK18" s="680"/>
      <c r="DL18" s="680"/>
      <c r="DM18" s="680"/>
      <c r="DN18" s="680"/>
      <c r="DO18" s="680"/>
      <c r="DP18" s="681"/>
      <c r="DQ18" s="688" t="s">
        <v>238</v>
      </c>
      <c r="DR18" s="680"/>
      <c r="DS18" s="680"/>
      <c r="DT18" s="680"/>
      <c r="DU18" s="680"/>
      <c r="DV18" s="680"/>
      <c r="DW18" s="680"/>
      <c r="DX18" s="680"/>
      <c r="DY18" s="680"/>
      <c r="DZ18" s="680"/>
      <c r="EA18" s="680"/>
      <c r="EB18" s="680"/>
      <c r="EC18" s="689"/>
    </row>
    <row r="19" spans="2:133" ht="11.25" customHeight="1" x14ac:dyDescent="0.15">
      <c r="B19" s="676" t="s">
        <v>275</v>
      </c>
      <c r="C19" s="677"/>
      <c r="D19" s="677"/>
      <c r="E19" s="677"/>
      <c r="F19" s="677"/>
      <c r="G19" s="677"/>
      <c r="H19" s="677"/>
      <c r="I19" s="677"/>
      <c r="J19" s="677"/>
      <c r="K19" s="677"/>
      <c r="L19" s="677"/>
      <c r="M19" s="677"/>
      <c r="N19" s="677"/>
      <c r="O19" s="677"/>
      <c r="P19" s="677"/>
      <c r="Q19" s="678"/>
      <c r="R19" s="679">
        <v>4263251</v>
      </c>
      <c r="S19" s="680"/>
      <c r="T19" s="680"/>
      <c r="U19" s="680"/>
      <c r="V19" s="680"/>
      <c r="W19" s="680"/>
      <c r="X19" s="680"/>
      <c r="Y19" s="681"/>
      <c r="Z19" s="682">
        <v>28.3</v>
      </c>
      <c r="AA19" s="682"/>
      <c r="AB19" s="682"/>
      <c r="AC19" s="682"/>
      <c r="AD19" s="683">
        <v>4263251</v>
      </c>
      <c r="AE19" s="683"/>
      <c r="AF19" s="683"/>
      <c r="AG19" s="683"/>
      <c r="AH19" s="683"/>
      <c r="AI19" s="683"/>
      <c r="AJ19" s="683"/>
      <c r="AK19" s="683"/>
      <c r="AL19" s="684">
        <v>57.2</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76353</v>
      </c>
      <c r="BH19" s="680"/>
      <c r="BI19" s="680"/>
      <c r="BJ19" s="680"/>
      <c r="BK19" s="680"/>
      <c r="BL19" s="680"/>
      <c r="BM19" s="680"/>
      <c r="BN19" s="681"/>
      <c r="BO19" s="682">
        <v>3</v>
      </c>
      <c r="BP19" s="682"/>
      <c r="BQ19" s="682"/>
      <c r="BR19" s="682"/>
      <c r="BS19" s="688" t="s">
        <v>238</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238</v>
      </c>
      <c r="CS19" s="680"/>
      <c r="CT19" s="680"/>
      <c r="CU19" s="680"/>
      <c r="CV19" s="680"/>
      <c r="CW19" s="680"/>
      <c r="CX19" s="680"/>
      <c r="CY19" s="681"/>
      <c r="CZ19" s="682" t="s">
        <v>184</v>
      </c>
      <c r="DA19" s="682"/>
      <c r="DB19" s="682"/>
      <c r="DC19" s="682"/>
      <c r="DD19" s="688" t="s">
        <v>184</v>
      </c>
      <c r="DE19" s="680"/>
      <c r="DF19" s="680"/>
      <c r="DG19" s="680"/>
      <c r="DH19" s="680"/>
      <c r="DI19" s="680"/>
      <c r="DJ19" s="680"/>
      <c r="DK19" s="680"/>
      <c r="DL19" s="680"/>
      <c r="DM19" s="680"/>
      <c r="DN19" s="680"/>
      <c r="DO19" s="680"/>
      <c r="DP19" s="681"/>
      <c r="DQ19" s="688" t="s">
        <v>184</v>
      </c>
      <c r="DR19" s="680"/>
      <c r="DS19" s="680"/>
      <c r="DT19" s="680"/>
      <c r="DU19" s="680"/>
      <c r="DV19" s="680"/>
      <c r="DW19" s="680"/>
      <c r="DX19" s="680"/>
      <c r="DY19" s="680"/>
      <c r="DZ19" s="680"/>
      <c r="EA19" s="680"/>
      <c r="EB19" s="680"/>
      <c r="EC19" s="689"/>
    </row>
    <row r="20" spans="2:133" ht="11.25" customHeight="1" x14ac:dyDescent="0.15">
      <c r="B20" s="676" t="s">
        <v>278</v>
      </c>
      <c r="C20" s="677"/>
      <c r="D20" s="677"/>
      <c r="E20" s="677"/>
      <c r="F20" s="677"/>
      <c r="G20" s="677"/>
      <c r="H20" s="677"/>
      <c r="I20" s="677"/>
      <c r="J20" s="677"/>
      <c r="K20" s="677"/>
      <c r="L20" s="677"/>
      <c r="M20" s="677"/>
      <c r="N20" s="677"/>
      <c r="O20" s="677"/>
      <c r="P20" s="677"/>
      <c r="Q20" s="678"/>
      <c r="R20" s="679">
        <v>750999</v>
      </c>
      <c r="S20" s="680"/>
      <c r="T20" s="680"/>
      <c r="U20" s="680"/>
      <c r="V20" s="680"/>
      <c r="W20" s="680"/>
      <c r="X20" s="680"/>
      <c r="Y20" s="681"/>
      <c r="Z20" s="682">
        <v>5</v>
      </c>
      <c r="AA20" s="682"/>
      <c r="AB20" s="682"/>
      <c r="AC20" s="682"/>
      <c r="AD20" s="683" t="s">
        <v>184</v>
      </c>
      <c r="AE20" s="683"/>
      <c r="AF20" s="683"/>
      <c r="AG20" s="683"/>
      <c r="AH20" s="683"/>
      <c r="AI20" s="683"/>
      <c r="AJ20" s="683"/>
      <c r="AK20" s="683"/>
      <c r="AL20" s="684" t="s">
        <v>184</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76353</v>
      </c>
      <c r="BH20" s="680"/>
      <c r="BI20" s="680"/>
      <c r="BJ20" s="680"/>
      <c r="BK20" s="680"/>
      <c r="BL20" s="680"/>
      <c r="BM20" s="680"/>
      <c r="BN20" s="681"/>
      <c r="BO20" s="682">
        <v>3</v>
      </c>
      <c r="BP20" s="682"/>
      <c r="BQ20" s="682"/>
      <c r="BR20" s="682"/>
      <c r="BS20" s="688" t="s">
        <v>238</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14307720</v>
      </c>
      <c r="CS20" s="680"/>
      <c r="CT20" s="680"/>
      <c r="CU20" s="680"/>
      <c r="CV20" s="680"/>
      <c r="CW20" s="680"/>
      <c r="CX20" s="680"/>
      <c r="CY20" s="681"/>
      <c r="CZ20" s="682">
        <v>100</v>
      </c>
      <c r="DA20" s="682"/>
      <c r="DB20" s="682"/>
      <c r="DC20" s="682"/>
      <c r="DD20" s="688">
        <v>1493758</v>
      </c>
      <c r="DE20" s="680"/>
      <c r="DF20" s="680"/>
      <c r="DG20" s="680"/>
      <c r="DH20" s="680"/>
      <c r="DI20" s="680"/>
      <c r="DJ20" s="680"/>
      <c r="DK20" s="680"/>
      <c r="DL20" s="680"/>
      <c r="DM20" s="680"/>
      <c r="DN20" s="680"/>
      <c r="DO20" s="680"/>
      <c r="DP20" s="681"/>
      <c r="DQ20" s="688">
        <v>9223932</v>
      </c>
      <c r="DR20" s="680"/>
      <c r="DS20" s="680"/>
      <c r="DT20" s="680"/>
      <c r="DU20" s="680"/>
      <c r="DV20" s="680"/>
      <c r="DW20" s="680"/>
      <c r="DX20" s="680"/>
      <c r="DY20" s="680"/>
      <c r="DZ20" s="680"/>
      <c r="EA20" s="680"/>
      <c r="EB20" s="680"/>
      <c r="EC20" s="689"/>
    </row>
    <row r="21" spans="2:133" ht="11.25" customHeight="1" x14ac:dyDescent="0.15">
      <c r="B21" s="676" t="s">
        <v>281</v>
      </c>
      <c r="C21" s="677"/>
      <c r="D21" s="677"/>
      <c r="E21" s="677"/>
      <c r="F21" s="677"/>
      <c r="G21" s="677"/>
      <c r="H21" s="677"/>
      <c r="I21" s="677"/>
      <c r="J21" s="677"/>
      <c r="K21" s="677"/>
      <c r="L21" s="677"/>
      <c r="M21" s="677"/>
      <c r="N21" s="677"/>
      <c r="O21" s="677"/>
      <c r="P21" s="677"/>
      <c r="Q21" s="678"/>
      <c r="R21" s="679">
        <v>35</v>
      </c>
      <c r="S21" s="680"/>
      <c r="T21" s="680"/>
      <c r="U21" s="680"/>
      <c r="V21" s="680"/>
      <c r="W21" s="680"/>
      <c r="X21" s="680"/>
      <c r="Y21" s="681"/>
      <c r="Z21" s="682">
        <v>0</v>
      </c>
      <c r="AA21" s="682"/>
      <c r="AB21" s="682"/>
      <c r="AC21" s="682"/>
      <c r="AD21" s="683" t="s">
        <v>238</v>
      </c>
      <c r="AE21" s="683"/>
      <c r="AF21" s="683"/>
      <c r="AG21" s="683"/>
      <c r="AH21" s="683"/>
      <c r="AI21" s="683"/>
      <c r="AJ21" s="683"/>
      <c r="AK21" s="683"/>
      <c r="AL21" s="684" t="s">
        <v>238</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v>9389</v>
      </c>
      <c r="BH21" s="680"/>
      <c r="BI21" s="680"/>
      <c r="BJ21" s="680"/>
      <c r="BK21" s="680"/>
      <c r="BL21" s="680"/>
      <c r="BM21" s="680"/>
      <c r="BN21" s="681"/>
      <c r="BO21" s="682">
        <v>0.4</v>
      </c>
      <c r="BP21" s="682"/>
      <c r="BQ21" s="682"/>
      <c r="BR21" s="682"/>
      <c r="BS21" s="688" t="s">
        <v>238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283</v>
      </c>
      <c r="C22" s="677"/>
      <c r="D22" s="677"/>
      <c r="E22" s="677"/>
      <c r="F22" s="677"/>
      <c r="G22" s="677"/>
      <c r="H22" s="677"/>
      <c r="I22" s="677"/>
      <c r="J22" s="677"/>
      <c r="K22" s="677"/>
      <c r="L22" s="677"/>
      <c r="M22" s="677"/>
      <c r="N22" s="677"/>
      <c r="O22" s="677"/>
      <c r="P22" s="677"/>
      <c r="Q22" s="678"/>
      <c r="R22" s="679">
        <v>8235228</v>
      </c>
      <c r="S22" s="680"/>
      <c r="T22" s="680"/>
      <c r="U22" s="680"/>
      <c r="V22" s="680"/>
      <c r="W22" s="680"/>
      <c r="X22" s="680"/>
      <c r="Y22" s="681"/>
      <c r="Z22" s="682">
        <v>54.7</v>
      </c>
      <c r="AA22" s="682"/>
      <c r="AB22" s="682"/>
      <c r="AC22" s="682"/>
      <c r="AD22" s="683">
        <v>7417229</v>
      </c>
      <c r="AE22" s="683"/>
      <c r="AF22" s="683"/>
      <c r="AG22" s="683"/>
      <c r="AH22" s="683"/>
      <c r="AI22" s="683"/>
      <c r="AJ22" s="683"/>
      <c r="AK22" s="683"/>
      <c r="AL22" s="684">
        <v>99.6</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184</v>
      </c>
      <c r="BH22" s="680"/>
      <c r="BI22" s="680"/>
      <c r="BJ22" s="680"/>
      <c r="BK22" s="680"/>
      <c r="BL22" s="680"/>
      <c r="BM22" s="680"/>
      <c r="BN22" s="681"/>
      <c r="BO22" s="682" t="s">
        <v>184</v>
      </c>
      <c r="BP22" s="682"/>
      <c r="BQ22" s="682"/>
      <c r="BR22" s="682"/>
      <c r="BS22" s="688" t="s">
        <v>238</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286</v>
      </c>
      <c r="C23" s="677"/>
      <c r="D23" s="677"/>
      <c r="E23" s="677"/>
      <c r="F23" s="677"/>
      <c r="G23" s="677"/>
      <c r="H23" s="677"/>
      <c r="I23" s="677"/>
      <c r="J23" s="677"/>
      <c r="K23" s="677"/>
      <c r="L23" s="677"/>
      <c r="M23" s="677"/>
      <c r="N23" s="677"/>
      <c r="O23" s="677"/>
      <c r="P23" s="677"/>
      <c r="Q23" s="678"/>
      <c r="R23" s="679">
        <v>2612</v>
      </c>
      <c r="S23" s="680"/>
      <c r="T23" s="680"/>
      <c r="U23" s="680"/>
      <c r="V23" s="680"/>
      <c r="W23" s="680"/>
      <c r="X23" s="680"/>
      <c r="Y23" s="681"/>
      <c r="Z23" s="682">
        <v>0</v>
      </c>
      <c r="AA23" s="682"/>
      <c r="AB23" s="682"/>
      <c r="AC23" s="682"/>
      <c r="AD23" s="683">
        <v>2612</v>
      </c>
      <c r="AE23" s="683"/>
      <c r="AF23" s="683"/>
      <c r="AG23" s="683"/>
      <c r="AH23" s="683"/>
      <c r="AI23" s="683"/>
      <c r="AJ23" s="683"/>
      <c r="AK23" s="683"/>
      <c r="AL23" s="684">
        <v>0</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v>66964</v>
      </c>
      <c r="BH23" s="680"/>
      <c r="BI23" s="680"/>
      <c r="BJ23" s="680"/>
      <c r="BK23" s="680"/>
      <c r="BL23" s="680"/>
      <c r="BM23" s="680"/>
      <c r="BN23" s="681"/>
      <c r="BO23" s="682">
        <v>2.6</v>
      </c>
      <c r="BP23" s="682"/>
      <c r="BQ23" s="682"/>
      <c r="BR23" s="682"/>
      <c r="BS23" s="688" t="s">
        <v>184</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x14ac:dyDescent="0.15">
      <c r="B24" s="676" t="s">
        <v>293</v>
      </c>
      <c r="C24" s="677"/>
      <c r="D24" s="677"/>
      <c r="E24" s="677"/>
      <c r="F24" s="677"/>
      <c r="G24" s="677"/>
      <c r="H24" s="677"/>
      <c r="I24" s="677"/>
      <c r="J24" s="677"/>
      <c r="K24" s="677"/>
      <c r="L24" s="677"/>
      <c r="M24" s="677"/>
      <c r="N24" s="677"/>
      <c r="O24" s="677"/>
      <c r="P24" s="677"/>
      <c r="Q24" s="678"/>
      <c r="R24" s="679">
        <v>39320</v>
      </c>
      <c r="S24" s="680"/>
      <c r="T24" s="680"/>
      <c r="U24" s="680"/>
      <c r="V24" s="680"/>
      <c r="W24" s="680"/>
      <c r="X24" s="680"/>
      <c r="Y24" s="681"/>
      <c r="Z24" s="682">
        <v>0.3</v>
      </c>
      <c r="AA24" s="682"/>
      <c r="AB24" s="682"/>
      <c r="AC24" s="682"/>
      <c r="AD24" s="683">
        <v>26</v>
      </c>
      <c r="AE24" s="683"/>
      <c r="AF24" s="683"/>
      <c r="AG24" s="683"/>
      <c r="AH24" s="683"/>
      <c r="AI24" s="683"/>
      <c r="AJ24" s="683"/>
      <c r="AK24" s="683"/>
      <c r="AL24" s="684">
        <v>0</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238</v>
      </c>
      <c r="BH24" s="680"/>
      <c r="BI24" s="680"/>
      <c r="BJ24" s="680"/>
      <c r="BK24" s="680"/>
      <c r="BL24" s="680"/>
      <c r="BM24" s="680"/>
      <c r="BN24" s="681"/>
      <c r="BO24" s="682" t="s">
        <v>184</v>
      </c>
      <c r="BP24" s="682"/>
      <c r="BQ24" s="682"/>
      <c r="BR24" s="682"/>
      <c r="BS24" s="688" t="s">
        <v>238</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4210751</v>
      </c>
      <c r="CS24" s="669"/>
      <c r="CT24" s="669"/>
      <c r="CU24" s="669"/>
      <c r="CV24" s="669"/>
      <c r="CW24" s="669"/>
      <c r="CX24" s="669"/>
      <c r="CY24" s="670"/>
      <c r="CZ24" s="673">
        <v>29.4</v>
      </c>
      <c r="DA24" s="674"/>
      <c r="DB24" s="674"/>
      <c r="DC24" s="693"/>
      <c r="DD24" s="712">
        <v>3084486</v>
      </c>
      <c r="DE24" s="669"/>
      <c r="DF24" s="669"/>
      <c r="DG24" s="669"/>
      <c r="DH24" s="669"/>
      <c r="DI24" s="669"/>
      <c r="DJ24" s="669"/>
      <c r="DK24" s="670"/>
      <c r="DL24" s="712">
        <v>2958876</v>
      </c>
      <c r="DM24" s="669"/>
      <c r="DN24" s="669"/>
      <c r="DO24" s="669"/>
      <c r="DP24" s="669"/>
      <c r="DQ24" s="669"/>
      <c r="DR24" s="669"/>
      <c r="DS24" s="669"/>
      <c r="DT24" s="669"/>
      <c r="DU24" s="669"/>
      <c r="DV24" s="670"/>
      <c r="DW24" s="673">
        <v>37.9</v>
      </c>
      <c r="DX24" s="674"/>
      <c r="DY24" s="674"/>
      <c r="DZ24" s="674"/>
      <c r="EA24" s="674"/>
      <c r="EB24" s="674"/>
      <c r="EC24" s="675"/>
    </row>
    <row r="25" spans="2:133" ht="11.25" customHeight="1" x14ac:dyDescent="0.15">
      <c r="B25" s="676" t="s">
        <v>296</v>
      </c>
      <c r="C25" s="677"/>
      <c r="D25" s="677"/>
      <c r="E25" s="677"/>
      <c r="F25" s="677"/>
      <c r="G25" s="677"/>
      <c r="H25" s="677"/>
      <c r="I25" s="677"/>
      <c r="J25" s="677"/>
      <c r="K25" s="677"/>
      <c r="L25" s="677"/>
      <c r="M25" s="677"/>
      <c r="N25" s="677"/>
      <c r="O25" s="677"/>
      <c r="P25" s="677"/>
      <c r="Q25" s="678"/>
      <c r="R25" s="679">
        <v>437163</v>
      </c>
      <c r="S25" s="680"/>
      <c r="T25" s="680"/>
      <c r="U25" s="680"/>
      <c r="V25" s="680"/>
      <c r="W25" s="680"/>
      <c r="X25" s="680"/>
      <c r="Y25" s="681"/>
      <c r="Z25" s="682">
        <v>2.9</v>
      </c>
      <c r="AA25" s="682"/>
      <c r="AB25" s="682"/>
      <c r="AC25" s="682"/>
      <c r="AD25" s="683">
        <v>15818</v>
      </c>
      <c r="AE25" s="683"/>
      <c r="AF25" s="683"/>
      <c r="AG25" s="683"/>
      <c r="AH25" s="683"/>
      <c r="AI25" s="683"/>
      <c r="AJ25" s="683"/>
      <c r="AK25" s="683"/>
      <c r="AL25" s="684">
        <v>0.2</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238</v>
      </c>
      <c r="BH25" s="680"/>
      <c r="BI25" s="680"/>
      <c r="BJ25" s="680"/>
      <c r="BK25" s="680"/>
      <c r="BL25" s="680"/>
      <c r="BM25" s="680"/>
      <c r="BN25" s="681"/>
      <c r="BO25" s="682" t="s">
        <v>238</v>
      </c>
      <c r="BP25" s="682"/>
      <c r="BQ25" s="682"/>
      <c r="BR25" s="682"/>
      <c r="BS25" s="688" t="s">
        <v>184</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1805800</v>
      </c>
      <c r="CS25" s="715"/>
      <c r="CT25" s="715"/>
      <c r="CU25" s="715"/>
      <c r="CV25" s="715"/>
      <c r="CW25" s="715"/>
      <c r="CX25" s="715"/>
      <c r="CY25" s="716"/>
      <c r="CZ25" s="684">
        <v>12.6</v>
      </c>
      <c r="DA25" s="713"/>
      <c r="DB25" s="713"/>
      <c r="DC25" s="717"/>
      <c r="DD25" s="688">
        <v>1568914</v>
      </c>
      <c r="DE25" s="715"/>
      <c r="DF25" s="715"/>
      <c r="DG25" s="715"/>
      <c r="DH25" s="715"/>
      <c r="DI25" s="715"/>
      <c r="DJ25" s="715"/>
      <c r="DK25" s="716"/>
      <c r="DL25" s="688">
        <v>1452291</v>
      </c>
      <c r="DM25" s="715"/>
      <c r="DN25" s="715"/>
      <c r="DO25" s="715"/>
      <c r="DP25" s="715"/>
      <c r="DQ25" s="715"/>
      <c r="DR25" s="715"/>
      <c r="DS25" s="715"/>
      <c r="DT25" s="715"/>
      <c r="DU25" s="715"/>
      <c r="DV25" s="716"/>
      <c r="DW25" s="684">
        <v>18.600000000000001</v>
      </c>
      <c r="DX25" s="713"/>
      <c r="DY25" s="713"/>
      <c r="DZ25" s="713"/>
      <c r="EA25" s="713"/>
      <c r="EB25" s="713"/>
      <c r="EC25" s="714"/>
    </row>
    <row r="26" spans="2:133" ht="11.25" customHeight="1" x14ac:dyDescent="0.15">
      <c r="B26" s="676" t="s">
        <v>299</v>
      </c>
      <c r="C26" s="677"/>
      <c r="D26" s="677"/>
      <c r="E26" s="677"/>
      <c r="F26" s="677"/>
      <c r="G26" s="677"/>
      <c r="H26" s="677"/>
      <c r="I26" s="677"/>
      <c r="J26" s="677"/>
      <c r="K26" s="677"/>
      <c r="L26" s="677"/>
      <c r="M26" s="677"/>
      <c r="N26" s="677"/>
      <c r="O26" s="677"/>
      <c r="P26" s="677"/>
      <c r="Q26" s="678"/>
      <c r="R26" s="679">
        <v>15586</v>
      </c>
      <c r="S26" s="680"/>
      <c r="T26" s="680"/>
      <c r="U26" s="680"/>
      <c r="V26" s="680"/>
      <c r="W26" s="680"/>
      <c r="X26" s="680"/>
      <c r="Y26" s="681"/>
      <c r="Z26" s="682">
        <v>0.1</v>
      </c>
      <c r="AA26" s="682"/>
      <c r="AB26" s="682"/>
      <c r="AC26" s="682"/>
      <c r="AD26" s="683">
        <v>253</v>
      </c>
      <c r="AE26" s="683"/>
      <c r="AF26" s="683"/>
      <c r="AG26" s="683"/>
      <c r="AH26" s="683"/>
      <c r="AI26" s="683"/>
      <c r="AJ26" s="683"/>
      <c r="AK26" s="683"/>
      <c r="AL26" s="684">
        <v>0</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238</v>
      </c>
      <c r="BH26" s="680"/>
      <c r="BI26" s="680"/>
      <c r="BJ26" s="680"/>
      <c r="BK26" s="680"/>
      <c r="BL26" s="680"/>
      <c r="BM26" s="680"/>
      <c r="BN26" s="681"/>
      <c r="BO26" s="682" t="s">
        <v>184</v>
      </c>
      <c r="BP26" s="682"/>
      <c r="BQ26" s="682"/>
      <c r="BR26" s="682"/>
      <c r="BS26" s="688" t="s">
        <v>238</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1136047</v>
      </c>
      <c r="CS26" s="680"/>
      <c r="CT26" s="680"/>
      <c r="CU26" s="680"/>
      <c r="CV26" s="680"/>
      <c r="CW26" s="680"/>
      <c r="CX26" s="680"/>
      <c r="CY26" s="681"/>
      <c r="CZ26" s="684">
        <v>7.9</v>
      </c>
      <c r="DA26" s="713"/>
      <c r="DB26" s="713"/>
      <c r="DC26" s="717"/>
      <c r="DD26" s="688">
        <v>1033417</v>
      </c>
      <c r="DE26" s="680"/>
      <c r="DF26" s="680"/>
      <c r="DG26" s="680"/>
      <c r="DH26" s="680"/>
      <c r="DI26" s="680"/>
      <c r="DJ26" s="680"/>
      <c r="DK26" s="681"/>
      <c r="DL26" s="688" t="s">
        <v>184</v>
      </c>
      <c r="DM26" s="680"/>
      <c r="DN26" s="680"/>
      <c r="DO26" s="680"/>
      <c r="DP26" s="680"/>
      <c r="DQ26" s="680"/>
      <c r="DR26" s="680"/>
      <c r="DS26" s="680"/>
      <c r="DT26" s="680"/>
      <c r="DU26" s="680"/>
      <c r="DV26" s="681"/>
      <c r="DW26" s="684" t="s">
        <v>184</v>
      </c>
      <c r="DX26" s="713"/>
      <c r="DY26" s="713"/>
      <c r="DZ26" s="713"/>
      <c r="EA26" s="713"/>
      <c r="EB26" s="713"/>
      <c r="EC26" s="714"/>
    </row>
    <row r="27" spans="2:133" ht="11.25" customHeight="1" x14ac:dyDescent="0.15">
      <c r="B27" s="676" t="s">
        <v>302</v>
      </c>
      <c r="C27" s="677"/>
      <c r="D27" s="677"/>
      <c r="E27" s="677"/>
      <c r="F27" s="677"/>
      <c r="G27" s="677"/>
      <c r="H27" s="677"/>
      <c r="I27" s="677"/>
      <c r="J27" s="677"/>
      <c r="K27" s="677"/>
      <c r="L27" s="677"/>
      <c r="M27" s="677"/>
      <c r="N27" s="677"/>
      <c r="O27" s="677"/>
      <c r="P27" s="677"/>
      <c r="Q27" s="678"/>
      <c r="R27" s="679">
        <v>956048</v>
      </c>
      <c r="S27" s="680"/>
      <c r="T27" s="680"/>
      <c r="U27" s="680"/>
      <c r="V27" s="680"/>
      <c r="W27" s="680"/>
      <c r="X27" s="680"/>
      <c r="Y27" s="681"/>
      <c r="Z27" s="682">
        <v>6.3</v>
      </c>
      <c r="AA27" s="682"/>
      <c r="AB27" s="682"/>
      <c r="AC27" s="682"/>
      <c r="AD27" s="683" t="s">
        <v>238</v>
      </c>
      <c r="AE27" s="683"/>
      <c r="AF27" s="683"/>
      <c r="AG27" s="683"/>
      <c r="AH27" s="683"/>
      <c r="AI27" s="683"/>
      <c r="AJ27" s="683"/>
      <c r="AK27" s="683"/>
      <c r="AL27" s="684" t="s">
        <v>238</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2561119</v>
      </c>
      <c r="BH27" s="680"/>
      <c r="BI27" s="680"/>
      <c r="BJ27" s="680"/>
      <c r="BK27" s="680"/>
      <c r="BL27" s="680"/>
      <c r="BM27" s="680"/>
      <c r="BN27" s="681"/>
      <c r="BO27" s="682">
        <v>100</v>
      </c>
      <c r="BP27" s="682"/>
      <c r="BQ27" s="682"/>
      <c r="BR27" s="682"/>
      <c r="BS27" s="688">
        <v>36</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1273130</v>
      </c>
      <c r="CS27" s="715"/>
      <c r="CT27" s="715"/>
      <c r="CU27" s="715"/>
      <c r="CV27" s="715"/>
      <c r="CW27" s="715"/>
      <c r="CX27" s="715"/>
      <c r="CY27" s="716"/>
      <c r="CZ27" s="684">
        <v>8.9</v>
      </c>
      <c r="DA27" s="713"/>
      <c r="DB27" s="713"/>
      <c r="DC27" s="717"/>
      <c r="DD27" s="688">
        <v>425955</v>
      </c>
      <c r="DE27" s="715"/>
      <c r="DF27" s="715"/>
      <c r="DG27" s="715"/>
      <c r="DH27" s="715"/>
      <c r="DI27" s="715"/>
      <c r="DJ27" s="715"/>
      <c r="DK27" s="716"/>
      <c r="DL27" s="688">
        <v>416968</v>
      </c>
      <c r="DM27" s="715"/>
      <c r="DN27" s="715"/>
      <c r="DO27" s="715"/>
      <c r="DP27" s="715"/>
      <c r="DQ27" s="715"/>
      <c r="DR27" s="715"/>
      <c r="DS27" s="715"/>
      <c r="DT27" s="715"/>
      <c r="DU27" s="715"/>
      <c r="DV27" s="716"/>
      <c r="DW27" s="684">
        <v>5.3</v>
      </c>
      <c r="DX27" s="713"/>
      <c r="DY27" s="713"/>
      <c r="DZ27" s="713"/>
      <c r="EA27" s="713"/>
      <c r="EB27" s="713"/>
      <c r="EC27" s="714"/>
    </row>
    <row r="28" spans="2:133" ht="11.25" customHeight="1" x14ac:dyDescent="0.15">
      <c r="B28" s="721" t="s">
        <v>305</v>
      </c>
      <c r="C28" s="722"/>
      <c r="D28" s="722"/>
      <c r="E28" s="722"/>
      <c r="F28" s="722"/>
      <c r="G28" s="722"/>
      <c r="H28" s="722"/>
      <c r="I28" s="722"/>
      <c r="J28" s="722"/>
      <c r="K28" s="722"/>
      <c r="L28" s="722"/>
      <c r="M28" s="722"/>
      <c r="N28" s="722"/>
      <c r="O28" s="722"/>
      <c r="P28" s="722"/>
      <c r="Q28" s="723"/>
      <c r="R28" s="679" t="s">
        <v>238</v>
      </c>
      <c r="S28" s="680"/>
      <c r="T28" s="680"/>
      <c r="U28" s="680"/>
      <c r="V28" s="680"/>
      <c r="W28" s="680"/>
      <c r="X28" s="680"/>
      <c r="Y28" s="681"/>
      <c r="Z28" s="682" t="s">
        <v>238</v>
      </c>
      <c r="AA28" s="682"/>
      <c r="AB28" s="682"/>
      <c r="AC28" s="682"/>
      <c r="AD28" s="683" t="s">
        <v>184</v>
      </c>
      <c r="AE28" s="683"/>
      <c r="AF28" s="683"/>
      <c r="AG28" s="683"/>
      <c r="AH28" s="683"/>
      <c r="AI28" s="683"/>
      <c r="AJ28" s="683"/>
      <c r="AK28" s="683"/>
      <c r="AL28" s="684" t="s">
        <v>238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1131821</v>
      </c>
      <c r="CS28" s="680"/>
      <c r="CT28" s="680"/>
      <c r="CU28" s="680"/>
      <c r="CV28" s="680"/>
      <c r="CW28" s="680"/>
      <c r="CX28" s="680"/>
      <c r="CY28" s="681"/>
      <c r="CZ28" s="684">
        <v>7.9</v>
      </c>
      <c r="DA28" s="713"/>
      <c r="DB28" s="713"/>
      <c r="DC28" s="717"/>
      <c r="DD28" s="688">
        <v>1089617</v>
      </c>
      <c r="DE28" s="680"/>
      <c r="DF28" s="680"/>
      <c r="DG28" s="680"/>
      <c r="DH28" s="680"/>
      <c r="DI28" s="680"/>
      <c r="DJ28" s="680"/>
      <c r="DK28" s="681"/>
      <c r="DL28" s="688">
        <v>1089617</v>
      </c>
      <c r="DM28" s="680"/>
      <c r="DN28" s="680"/>
      <c r="DO28" s="680"/>
      <c r="DP28" s="680"/>
      <c r="DQ28" s="680"/>
      <c r="DR28" s="680"/>
      <c r="DS28" s="680"/>
      <c r="DT28" s="680"/>
      <c r="DU28" s="680"/>
      <c r="DV28" s="681"/>
      <c r="DW28" s="684">
        <v>13.9</v>
      </c>
      <c r="DX28" s="713"/>
      <c r="DY28" s="713"/>
      <c r="DZ28" s="713"/>
      <c r="EA28" s="713"/>
      <c r="EB28" s="713"/>
      <c r="EC28" s="714"/>
    </row>
    <row r="29" spans="2:133" ht="11.25" customHeight="1" x14ac:dyDescent="0.15">
      <c r="B29" s="676" t="s">
        <v>307</v>
      </c>
      <c r="C29" s="677"/>
      <c r="D29" s="677"/>
      <c r="E29" s="677"/>
      <c r="F29" s="677"/>
      <c r="G29" s="677"/>
      <c r="H29" s="677"/>
      <c r="I29" s="677"/>
      <c r="J29" s="677"/>
      <c r="K29" s="677"/>
      <c r="L29" s="677"/>
      <c r="M29" s="677"/>
      <c r="N29" s="677"/>
      <c r="O29" s="677"/>
      <c r="P29" s="677"/>
      <c r="Q29" s="678"/>
      <c r="R29" s="679">
        <v>646552</v>
      </c>
      <c r="S29" s="680"/>
      <c r="T29" s="680"/>
      <c r="U29" s="680"/>
      <c r="V29" s="680"/>
      <c r="W29" s="680"/>
      <c r="X29" s="680"/>
      <c r="Y29" s="681"/>
      <c r="Z29" s="682">
        <v>4.3</v>
      </c>
      <c r="AA29" s="682"/>
      <c r="AB29" s="682"/>
      <c r="AC29" s="682"/>
      <c r="AD29" s="683" t="s">
        <v>184</v>
      </c>
      <c r="AE29" s="683"/>
      <c r="AF29" s="683"/>
      <c r="AG29" s="683"/>
      <c r="AH29" s="683"/>
      <c r="AI29" s="683"/>
      <c r="AJ29" s="683"/>
      <c r="AK29" s="683"/>
      <c r="AL29" s="684" t="s">
        <v>184</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70</v>
      </c>
      <c r="CG29" s="695"/>
      <c r="CH29" s="695"/>
      <c r="CI29" s="695"/>
      <c r="CJ29" s="695"/>
      <c r="CK29" s="695"/>
      <c r="CL29" s="695"/>
      <c r="CM29" s="695"/>
      <c r="CN29" s="695"/>
      <c r="CO29" s="695"/>
      <c r="CP29" s="695"/>
      <c r="CQ29" s="696"/>
      <c r="CR29" s="679">
        <v>1131821</v>
      </c>
      <c r="CS29" s="715"/>
      <c r="CT29" s="715"/>
      <c r="CU29" s="715"/>
      <c r="CV29" s="715"/>
      <c r="CW29" s="715"/>
      <c r="CX29" s="715"/>
      <c r="CY29" s="716"/>
      <c r="CZ29" s="684">
        <v>7.9</v>
      </c>
      <c r="DA29" s="713"/>
      <c r="DB29" s="713"/>
      <c r="DC29" s="717"/>
      <c r="DD29" s="688">
        <v>1089617</v>
      </c>
      <c r="DE29" s="715"/>
      <c r="DF29" s="715"/>
      <c r="DG29" s="715"/>
      <c r="DH29" s="715"/>
      <c r="DI29" s="715"/>
      <c r="DJ29" s="715"/>
      <c r="DK29" s="716"/>
      <c r="DL29" s="688">
        <v>1089617</v>
      </c>
      <c r="DM29" s="715"/>
      <c r="DN29" s="715"/>
      <c r="DO29" s="715"/>
      <c r="DP29" s="715"/>
      <c r="DQ29" s="715"/>
      <c r="DR29" s="715"/>
      <c r="DS29" s="715"/>
      <c r="DT29" s="715"/>
      <c r="DU29" s="715"/>
      <c r="DV29" s="716"/>
      <c r="DW29" s="684">
        <v>13.9</v>
      </c>
      <c r="DX29" s="713"/>
      <c r="DY29" s="713"/>
      <c r="DZ29" s="713"/>
      <c r="EA29" s="713"/>
      <c r="EB29" s="713"/>
      <c r="EC29" s="714"/>
    </row>
    <row r="30" spans="2:133" ht="11.25" customHeight="1" x14ac:dyDescent="0.15">
      <c r="B30" s="676" t="s">
        <v>311</v>
      </c>
      <c r="C30" s="677"/>
      <c r="D30" s="677"/>
      <c r="E30" s="677"/>
      <c r="F30" s="677"/>
      <c r="G30" s="677"/>
      <c r="H30" s="677"/>
      <c r="I30" s="677"/>
      <c r="J30" s="677"/>
      <c r="K30" s="677"/>
      <c r="L30" s="677"/>
      <c r="M30" s="677"/>
      <c r="N30" s="677"/>
      <c r="O30" s="677"/>
      <c r="P30" s="677"/>
      <c r="Q30" s="678"/>
      <c r="R30" s="679">
        <v>27043</v>
      </c>
      <c r="S30" s="680"/>
      <c r="T30" s="680"/>
      <c r="U30" s="680"/>
      <c r="V30" s="680"/>
      <c r="W30" s="680"/>
      <c r="X30" s="680"/>
      <c r="Y30" s="681"/>
      <c r="Z30" s="682">
        <v>0.2</v>
      </c>
      <c r="AA30" s="682"/>
      <c r="AB30" s="682"/>
      <c r="AC30" s="682"/>
      <c r="AD30" s="683">
        <v>7514</v>
      </c>
      <c r="AE30" s="683"/>
      <c r="AF30" s="683"/>
      <c r="AG30" s="683"/>
      <c r="AH30" s="683"/>
      <c r="AI30" s="683"/>
      <c r="AJ30" s="683"/>
      <c r="AK30" s="683"/>
      <c r="AL30" s="684">
        <v>0.1</v>
      </c>
      <c r="AM30" s="685"/>
      <c r="AN30" s="685"/>
      <c r="AO30" s="686"/>
      <c r="AP30" s="727" t="s">
        <v>312</v>
      </c>
      <c r="AQ30" s="728"/>
      <c r="AR30" s="728"/>
      <c r="AS30" s="728"/>
      <c r="AT30" s="733" t="s">
        <v>313</v>
      </c>
      <c r="AU30" s="230"/>
      <c r="AV30" s="230"/>
      <c r="AW30" s="230"/>
      <c r="AX30" s="665" t="s">
        <v>190</v>
      </c>
      <c r="AY30" s="666"/>
      <c r="AZ30" s="666"/>
      <c r="BA30" s="666"/>
      <c r="BB30" s="666"/>
      <c r="BC30" s="666"/>
      <c r="BD30" s="666"/>
      <c r="BE30" s="666"/>
      <c r="BF30" s="667"/>
      <c r="BG30" s="739">
        <v>99.5</v>
      </c>
      <c r="BH30" s="740"/>
      <c r="BI30" s="740"/>
      <c r="BJ30" s="740"/>
      <c r="BK30" s="740"/>
      <c r="BL30" s="740"/>
      <c r="BM30" s="674">
        <v>98.5</v>
      </c>
      <c r="BN30" s="740"/>
      <c r="BO30" s="740"/>
      <c r="BP30" s="740"/>
      <c r="BQ30" s="741"/>
      <c r="BR30" s="739">
        <v>99.6</v>
      </c>
      <c r="BS30" s="740"/>
      <c r="BT30" s="740"/>
      <c r="BU30" s="740"/>
      <c r="BV30" s="740"/>
      <c r="BW30" s="740"/>
      <c r="BX30" s="674">
        <v>98</v>
      </c>
      <c r="BY30" s="740"/>
      <c r="BZ30" s="740"/>
      <c r="CA30" s="740"/>
      <c r="CB30" s="741"/>
      <c r="CD30" s="744"/>
      <c r="CE30" s="745"/>
      <c r="CF30" s="694" t="s">
        <v>314</v>
      </c>
      <c r="CG30" s="695"/>
      <c r="CH30" s="695"/>
      <c r="CI30" s="695"/>
      <c r="CJ30" s="695"/>
      <c r="CK30" s="695"/>
      <c r="CL30" s="695"/>
      <c r="CM30" s="695"/>
      <c r="CN30" s="695"/>
      <c r="CO30" s="695"/>
      <c r="CP30" s="695"/>
      <c r="CQ30" s="696"/>
      <c r="CR30" s="679">
        <v>1093848</v>
      </c>
      <c r="CS30" s="680"/>
      <c r="CT30" s="680"/>
      <c r="CU30" s="680"/>
      <c r="CV30" s="680"/>
      <c r="CW30" s="680"/>
      <c r="CX30" s="680"/>
      <c r="CY30" s="681"/>
      <c r="CZ30" s="684">
        <v>7.6</v>
      </c>
      <c r="DA30" s="713"/>
      <c r="DB30" s="713"/>
      <c r="DC30" s="717"/>
      <c r="DD30" s="688">
        <v>1057669</v>
      </c>
      <c r="DE30" s="680"/>
      <c r="DF30" s="680"/>
      <c r="DG30" s="680"/>
      <c r="DH30" s="680"/>
      <c r="DI30" s="680"/>
      <c r="DJ30" s="680"/>
      <c r="DK30" s="681"/>
      <c r="DL30" s="688">
        <v>1057669</v>
      </c>
      <c r="DM30" s="680"/>
      <c r="DN30" s="680"/>
      <c r="DO30" s="680"/>
      <c r="DP30" s="680"/>
      <c r="DQ30" s="680"/>
      <c r="DR30" s="680"/>
      <c r="DS30" s="680"/>
      <c r="DT30" s="680"/>
      <c r="DU30" s="680"/>
      <c r="DV30" s="681"/>
      <c r="DW30" s="684">
        <v>13.5</v>
      </c>
      <c r="DX30" s="713"/>
      <c r="DY30" s="713"/>
      <c r="DZ30" s="713"/>
      <c r="EA30" s="713"/>
      <c r="EB30" s="713"/>
      <c r="EC30" s="714"/>
    </row>
    <row r="31" spans="2:133" ht="11.25" customHeight="1" x14ac:dyDescent="0.15">
      <c r="B31" s="676" t="s">
        <v>315</v>
      </c>
      <c r="C31" s="677"/>
      <c r="D31" s="677"/>
      <c r="E31" s="677"/>
      <c r="F31" s="677"/>
      <c r="G31" s="677"/>
      <c r="H31" s="677"/>
      <c r="I31" s="677"/>
      <c r="J31" s="677"/>
      <c r="K31" s="677"/>
      <c r="L31" s="677"/>
      <c r="M31" s="677"/>
      <c r="N31" s="677"/>
      <c r="O31" s="677"/>
      <c r="P31" s="677"/>
      <c r="Q31" s="678"/>
      <c r="R31" s="679">
        <v>954749</v>
      </c>
      <c r="S31" s="680"/>
      <c r="T31" s="680"/>
      <c r="U31" s="680"/>
      <c r="V31" s="680"/>
      <c r="W31" s="680"/>
      <c r="X31" s="680"/>
      <c r="Y31" s="681"/>
      <c r="Z31" s="682">
        <v>6.3</v>
      </c>
      <c r="AA31" s="682"/>
      <c r="AB31" s="682"/>
      <c r="AC31" s="682"/>
      <c r="AD31" s="683" t="s">
        <v>238</v>
      </c>
      <c r="AE31" s="683"/>
      <c r="AF31" s="683"/>
      <c r="AG31" s="683"/>
      <c r="AH31" s="683"/>
      <c r="AI31" s="683"/>
      <c r="AJ31" s="683"/>
      <c r="AK31" s="683"/>
      <c r="AL31" s="684" t="s">
        <v>184</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99.7</v>
      </c>
      <c r="BH31" s="715"/>
      <c r="BI31" s="715"/>
      <c r="BJ31" s="715"/>
      <c r="BK31" s="715"/>
      <c r="BL31" s="715"/>
      <c r="BM31" s="685">
        <v>99.1</v>
      </c>
      <c r="BN31" s="737"/>
      <c r="BO31" s="737"/>
      <c r="BP31" s="737"/>
      <c r="BQ31" s="738"/>
      <c r="BR31" s="736">
        <v>99.8</v>
      </c>
      <c r="BS31" s="715"/>
      <c r="BT31" s="715"/>
      <c r="BU31" s="715"/>
      <c r="BV31" s="715"/>
      <c r="BW31" s="715"/>
      <c r="BX31" s="685">
        <v>99.2</v>
      </c>
      <c r="BY31" s="737"/>
      <c r="BZ31" s="737"/>
      <c r="CA31" s="737"/>
      <c r="CB31" s="738"/>
      <c r="CD31" s="744"/>
      <c r="CE31" s="745"/>
      <c r="CF31" s="694" t="s">
        <v>318</v>
      </c>
      <c r="CG31" s="695"/>
      <c r="CH31" s="695"/>
      <c r="CI31" s="695"/>
      <c r="CJ31" s="695"/>
      <c r="CK31" s="695"/>
      <c r="CL31" s="695"/>
      <c r="CM31" s="695"/>
      <c r="CN31" s="695"/>
      <c r="CO31" s="695"/>
      <c r="CP31" s="695"/>
      <c r="CQ31" s="696"/>
      <c r="CR31" s="679">
        <v>37973</v>
      </c>
      <c r="CS31" s="715"/>
      <c r="CT31" s="715"/>
      <c r="CU31" s="715"/>
      <c r="CV31" s="715"/>
      <c r="CW31" s="715"/>
      <c r="CX31" s="715"/>
      <c r="CY31" s="716"/>
      <c r="CZ31" s="684">
        <v>0.3</v>
      </c>
      <c r="DA31" s="713"/>
      <c r="DB31" s="713"/>
      <c r="DC31" s="717"/>
      <c r="DD31" s="688">
        <v>31948</v>
      </c>
      <c r="DE31" s="715"/>
      <c r="DF31" s="715"/>
      <c r="DG31" s="715"/>
      <c r="DH31" s="715"/>
      <c r="DI31" s="715"/>
      <c r="DJ31" s="715"/>
      <c r="DK31" s="716"/>
      <c r="DL31" s="688">
        <v>31948</v>
      </c>
      <c r="DM31" s="715"/>
      <c r="DN31" s="715"/>
      <c r="DO31" s="715"/>
      <c r="DP31" s="715"/>
      <c r="DQ31" s="715"/>
      <c r="DR31" s="715"/>
      <c r="DS31" s="715"/>
      <c r="DT31" s="715"/>
      <c r="DU31" s="715"/>
      <c r="DV31" s="716"/>
      <c r="DW31" s="684">
        <v>0.4</v>
      </c>
      <c r="DX31" s="713"/>
      <c r="DY31" s="713"/>
      <c r="DZ31" s="713"/>
      <c r="EA31" s="713"/>
      <c r="EB31" s="713"/>
      <c r="EC31" s="714"/>
    </row>
    <row r="32" spans="2:133" ht="11.25" customHeight="1" x14ac:dyDescent="0.15">
      <c r="B32" s="676" t="s">
        <v>319</v>
      </c>
      <c r="C32" s="677"/>
      <c r="D32" s="677"/>
      <c r="E32" s="677"/>
      <c r="F32" s="677"/>
      <c r="G32" s="677"/>
      <c r="H32" s="677"/>
      <c r="I32" s="677"/>
      <c r="J32" s="677"/>
      <c r="K32" s="677"/>
      <c r="L32" s="677"/>
      <c r="M32" s="677"/>
      <c r="N32" s="677"/>
      <c r="O32" s="677"/>
      <c r="P32" s="677"/>
      <c r="Q32" s="678"/>
      <c r="R32" s="679">
        <v>994010</v>
      </c>
      <c r="S32" s="680"/>
      <c r="T32" s="680"/>
      <c r="U32" s="680"/>
      <c r="V32" s="680"/>
      <c r="W32" s="680"/>
      <c r="X32" s="680"/>
      <c r="Y32" s="681"/>
      <c r="Z32" s="682">
        <v>6.6</v>
      </c>
      <c r="AA32" s="682"/>
      <c r="AB32" s="682"/>
      <c r="AC32" s="682"/>
      <c r="AD32" s="683" t="s">
        <v>184</v>
      </c>
      <c r="AE32" s="683"/>
      <c r="AF32" s="683"/>
      <c r="AG32" s="683"/>
      <c r="AH32" s="683"/>
      <c r="AI32" s="683"/>
      <c r="AJ32" s="683"/>
      <c r="AK32" s="683"/>
      <c r="AL32" s="684" t="s">
        <v>238</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99.3</v>
      </c>
      <c r="BH32" s="749"/>
      <c r="BI32" s="749"/>
      <c r="BJ32" s="749"/>
      <c r="BK32" s="749"/>
      <c r="BL32" s="749"/>
      <c r="BM32" s="750">
        <v>97.9</v>
      </c>
      <c r="BN32" s="749"/>
      <c r="BO32" s="749"/>
      <c r="BP32" s="749"/>
      <c r="BQ32" s="751"/>
      <c r="BR32" s="748">
        <v>99.4</v>
      </c>
      <c r="BS32" s="749"/>
      <c r="BT32" s="749"/>
      <c r="BU32" s="749"/>
      <c r="BV32" s="749"/>
      <c r="BW32" s="749"/>
      <c r="BX32" s="750">
        <v>96.9</v>
      </c>
      <c r="BY32" s="749"/>
      <c r="BZ32" s="749"/>
      <c r="CA32" s="749"/>
      <c r="CB32" s="751"/>
      <c r="CD32" s="746"/>
      <c r="CE32" s="747"/>
      <c r="CF32" s="694" t="s">
        <v>321</v>
      </c>
      <c r="CG32" s="695"/>
      <c r="CH32" s="695"/>
      <c r="CI32" s="695"/>
      <c r="CJ32" s="695"/>
      <c r="CK32" s="695"/>
      <c r="CL32" s="695"/>
      <c r="CM32" s="695"/>
      <c r="CN32" s="695"/>
      <c r="CO32" s="695"/>
      <c r="CP32" s="695"/>
      <c r="CQ32" s="696"/>
      <c r="CR32" s="679" t="s">
        <v>238</v>
      </c>
      <c r="CS32" s="680"/>
      <c r="CT32" s="680"/>
      <c r="CU32" s="680"/>
      <c r="CV32" s="680"/>
      <c r="CW32" s="680"/>
      <c r="CX32" s="680"/>
      <c r="CY32" s="681"/>
      <c r="CZ32" s="684" t="s">
        <v>184</v>
      </c>
      <c r="DA32" s="713"/>
      <c r="DB32" s="713"/>
      <c r="DC32" s="717"/>
      <c r="DD32" s="688" t="s">
        <v>184</v>
      </c>
      <c r="DE32" s="680"/>
      <c r="DF32" s="680"/>
      <c r="DG32" s="680"/>
      <c r="DH32" s="680"/>
      <c r="DI32" s="680"/>
      <c r="DJ32" s="680"/>
      <c r="DK32" s="681"/>
      <c r="DL32" s="688" t="s">
        <v>238</v>
      </c>
      <c r="DM32" s="680"/>
      <c r="DN32" s="680"/>
      <c r="DO32" s="680"/>
      <c r="DP32" s="680"/>
      <c r="DQ32" s="680"/>
      <c r="DR32" s="680"/>
      <c r="DS32" s="680"/>
      <c r="DT32" s="680"/>
      <c r="DU32" s="680"/>
      <c r="DV32" s="681"/>
      <c r="DW32" s="684" t="s">
        <v>184</v>
      </c>
      <c r="DX32" s="713"/>
      <c r="DY32" s="713"/>
      <c r="DZ32" s="713"/>
      <c r="EA32" s="713"/>
      <c r="EB32" s="713"/>
      <c r="EC32" s="714"/>
    </row>
    <row r="33" spans="2:133" ht="11.25" customHeight="1" x14ac:dyDescent="0.15">
      <c r="B33" s="676" t="s">
        <v>322</v>
      </c>
      <c r="C33" s="677"/>
      <c r="D33" s="677"/>
      <c r="E33" s="677"/>
      <c r="F33" s="677"/>
      <c r="G33" s="677"/>
      <c r="H33" s="677"/>
      <c r="I33" s="677"/>
      <c r="J33" s="677"/>
      <c r="K33" s="677"/>
      <c r="L33" s="677"/>
      <c r="M33" s="677"/>
      <c r="N33" s="677"/>
      <c r="O33" s="677"/>
      <c r="P33" s="677"/>
      <c r="Q33" s="678"/>
      <c r="R33" s="679">
        <v>850426</v>
      </c>
      <c r="S33" s="680"/>
      <c r="T33" s="680"/>
      <c r="U33" s="680"/>
      <c r="V33" s="680"/>
      <c r="W33" s="680"/>
      <c r="X33" s="680"/>
      <c r="Y33" s="681"/>
      <c r="Z33" s="682">
        <v>5.6</v>
      </c>
      <c r="AA33" s="682"/>
      <c r="AB33" s="682"/>
      <c r="AC33" s="682"/>
      <c r="AD33" s="683" t="s">
        <v>238</v>
      </c>
      <c r="AE33" s="683"/>
      <c r="AF33" s="683"/>
      <c r="AG33" s="683"/>
      <c r="AH33" s="683"/>
      <c r="AI33" s="683"/>
      <c r="AJ33" s="683"/>
      <c r="AK33" s="683"/>
      <c r="AL33" s="684" t="s">
        <v>184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8460799</v>
      </c>
      <c r="CS33" s="715"/>
      <c r="CT33" s="715"/>
      <c r="CU33" s="715"/>
      <c r="CV33" s="715"/>
      <c r="CW33" s="715"/>
      <c r="CX33" s="715"/>
      <c r="CY33" s="716"/>
      <c r="CZ33" s="684">
        <v>59.1</v>
      </c>
      <c r="DA33" s="713"/>
      <c r="DB33" s="713"/>
      <c r="DC33" s="717"/>
      <c r="DD33" s="688">
        <v>5823556</v>
      </c>
      <c r="DE33" s="715"/>
      <c r="DF33" s="715"/>
      <c r="DG33" s="715"/>
      <c r="DH33" s="715"/>
      <c r="DI33" s="715"/>
      <c r="DJ33" s="715"/>
      <c r="DK33" s="716"/>
      <c r="DL33" s="688">
        <v>4225387</v>
      </c>
      <c r="DM33" s="715"/>
      <c r="DN33" s="715"/>
      <c r="DO33" s="715"/>
      <c r="DP33" s="715"/>
      <c r="DQ33" s="715"/>
      <c r="DR33" s="715"/>
      <c r="DS33" s="715"/>
      <c r="DT33" s="715"/>
      <c r="DU33" s="715"/>
      <c r="DV33" s="716"/>
      <c r="DW33" s="684">
        <v>54.1</v>
      </c>
      <c r="DX33" s="713"/>
      <c r="DY33" s="713"/>
      <c r="DZ33" s="713"/>
      <c r="EA33" s="713"/>
      <c r="EB33" s="713"/>
      <c r="EC33" s="714"/>
    </row>
    <row r="34" spans="2:133" ht="11.25" customHeight="1" x14ac:dyDescent="0.15">
      <c r="B34" s="676" t="s">
        <v>324</v>
      </c>
      <c r="C34" s="677"/>
      <c r="D34" s="677"/>
      <c r="E34" s="677"/>
      <c r="F34" s="677"/>
      <c r="G34" s="677"/>
      <c r="H34" s="677"/>
      <c r="I34" s="677"/>
      <c r="J34" s="677"/>
      <c r="K34" s="677"/>
      <c r="L34" s="677"/>
      <c r="M34" s="677"/>
      <c r="N34" s="677"/>
      <c r="O34" s="677"/>
      <c r="P34" s="677"/>
      <c r="Q34" s="678"/>
      <c r="R34" s="679">
        <v>685451</v>
      </c>
      <c r="S34" s="680"/>
      <c r="T34" s="680"/>
      <c r="U34" s="680"/>
      <c r="V34" s="680"/>
      <c r="W34" s="680"/>
      <c r="X34" s="680"/>
      <c r="Y34" s="681"/>
      <c r="Z34" s="682">
        <v>4.5</v>
      </c>
      <c r="AA34" s="682"/>
      <c r="AB34" s="682"/>
      <c r="AC34" s="682"/>
      <c r="AD34" s="683">
        <v>3400</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2492214</v>
      </c>
      <c r="CS34" s="680"/>
      <c r="CT34" s="680"/>
      <c r="CU34" s="680"/>
      <c r="CV34" s="680"/>
      <c r="CW34" s="680"/>
      <c r="CX34" s="680"/>
      <c r="CY34" s="681"/>
      <c r="CZ34" s="684">
        <v>17.399999999999999</v>
      </c>
      <c r="DA34" s="713"/>
      <c r="DB34" s="713"/>
      <c r="DC34" s="717"/>
      <c r="DD34" s="688">
        <v>1437472</v>
      </c>
      <c r="DE34" s="680"/>
      <c r="DF34" s="680"/>
      <c r="DG34" s="680"/>
      <c r="DH34" s="680"/>
      <c r="DI34" s="680"/>
      <c r="DJ34" s="680"/>
      <c r="DK34" s="681"/>
      <c r="DL34" s="688">
        <v>1169148</v>
      </c>
      <c r="DM34" s="680"/>
      <c r="DN34" s="680"/>
      <c r="DO34" s="680"/>
      <c r="DP34" s="680"/>
      <c r="DQ34" s="680"/>
      <c r="DR34" s="680"/>
      <c r="DS34" s="680"/>
      <c r="DT34" s="680"/>
      <c r="DU34" s="680"/>
      <c r="DV34" s="681"/>
      <c r="DW34" s="684">
        <v>15</v>
      </c>
      <c r="DX34" s="713"/>
      <c r="DY34" s="713"/>
      <c r="DZ34" s="713"/>
      <c r="EA34" s="713"/>
      <c r="EB34" s="713"/>
      <c r="EC34" s="714"/>
    </row>
    <row r="35" spans="2:133" ht="11.25" customHeight="1" x14ac:dyDescent="0.15">
      <c r="B35" s="676" t="s">
        <v>328</v>
      </c>
      <c r="C35" s="677"/>
      <c r="D35" s="677"/>
      <c r="E35" s="677"/>
      <c r="F35" s="677"/>
      <c r="G35" s="677"/>
      <c r="H35" s="677"/>
      <c r="I35" s="677"/>
      <c r="J35" s="677"/>
      <c r="K35" s="677"/>
      <c r="L35" s="677"/>
      <c r="M35" s="677"/>
      <c r="N35" s="677"/>
      <c r="O35" s="677"/>
      <c r="P35" s="677"/>
      <c r="Q35" s="678"/>
      <c r="R35" s="679">
        <v>1221900</v>
      </c>
      <c r="S35" s="680"/>
      <c r="T35" s="680"/>
      <c r="U35" s="680"/>
      <c r="V35" s="680"/>
      <c r="W35" s="680"/>
      <c r="X35" s="680"/>
      <c r="Y35" s="681"/>
      <c r="Z35" s="682">
        <v>8.1</v>
      </c>
      <c r="AA35" s="682"/>
      <c r="AB35" s="682"/>
      <c r="AC35" s="682"/>
      <c r="AD35" s="683" t="s">
        <v>238</v>
      </c>
      <c r="AE35" s="683"/>
      <c r="AF35" s="683"/>
      <c r="AG35" s="683"/>
      <c r="AH35" s="683"/>
      <c r="AI35" s="683"/>
      <c r="AJ35" s="683"/>
      <c r="AK35" s="683"/>
      <c r="AL35" s="684" t="s">
        <v>184</v>
      </c>
      <c r="AM35" s="685"/>
      <c r="AN35" s="685"/>
      <c r="AO35" s="686"/>
      <c r="AP35" s="234"/>
      <c r="AQ35" s="752" t="s">
        <v>329</v>
      </c>
      <c r="AR35" s="753"/>
      <c r="AS35" s="753"/>
      <c r="AT35" s="753"/>
      <c r="AU35" s="753"/>
      <c r="AV35" s="753"/>
      <c r="AW35" s="753"/>
      <c r="AX35" s="753"/>
      <c r="AY35" s="754"/>
      <c r="AZ35" s="668">
        <v>1908133</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3572</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804328</v>
      </c>
      <c r="CS35" s="715"/>
      <c r="CT35" s="715"/>
      <c r="CU35" s="715"/>
      <c r="CV35" s="715"/>
      <c r="CW35" s="715"/>
      <c r="CX35" s="715"/>
      <c r="CY35" s="716"/>
      <c r="CZ35" s="684">
        <v>5.6</v>
      </c>
      <c r="DA35" s="713"/>
      <c r="DB35" s="713"/>
      <c r="DC35" s="717"/>
      <c r="DD35" s="688">
        <v>742191</v>
      </c>
      <c r="DE35" s="715"/>
      <c r="DF35" s="715"/>
      <c r="DG35" s="715"/>
      <c r="DH35" s="715"/>
      <c r="DI35" s="715"/>
      <c r="DJ35" s="715"/>
      <c r="DK35" s="716"/>
      <c r="DL35" s="688">
        <v>570235</v>
      </c>
      <c r="DM35" s="715"/>
      <c r="DN35" s="715"/>
      <c r="DO35" s="715"/>
      <c r="DP35" s="715"/>
      <c r="DQ35" s="715"/>
      <c r="DR35" s="715"/>
      <c r="DS35" s="715"/>
      <c r="DT35" s="715"/>
      <c r="DU35" s="715"/>
      <c r="DV35" s="716"/>
      <c r="DW35" s="684">
        <v>7.3</v>
      </c>
      <c r="DX35" s="713"/>
      <c r="DY35" s="713"/>
      <c r="DZ35" s="713"/>
      <c r="EA35" s="713"/>
      <c r="EB35" s="713"/>
      <c r="EC35" s="714"/>
    </row>
    <row r="36" spans="2:133" ht="11.25" customHeight="1" x14ac:dyDescent="0.15">
      <c r="B36" s="676" t="s">
        <v>332</v>
      </c>
      <c r="C36" s="677"/>
      <c r="D36" s="677"/>
      <c r="E36" s="677"/>
      <c r="F36" s="677"/>
      <c r="G36" s="677"/>
      <c r="H36" s="677"/>
      <c r="I36" s="677"/>
      <c r="J36" s="677"/>
      <c r="K36" s="677"/>
      <c r="L36" s="677"/>
      <c r="M36" s="677"/>
      <c r="N36" s="677"/>
      <c r="O36" s="677"/>
      <c r="P36" s="677"/>
      <c r="Q36" s="678"/>
      <c r="R36" s="679" t="s">
        <v>238</v>
      </c>
      <c r="S36" s="680"/>
      <c r="T36" s="680"/>
      <c r="U36" s="680"/>
      <c r="V36" s="680"/>
      <c r="W36" s="680"/>
      <c r="X36" s="680"/>
      <c r="Y36" s="681"/>
      <c r="Z36" s="682" t="s">
        <v>238</v>
      </c>
      <c r="AA36" s="682"/>
      <c r="AB36" s="682"/>
      <c r="AC36" s="682"/>
      <c r="AD36" s="683" t="s">
        <v>184</v>
      </c>
      <c r="AE36" s="683"/>
      <c r="AF36" s="683"/>
      <c r="AG36" s="683"/>
      <c r="AH36" s="683"/>
      <c r="AI36" s="683"/>
      <c r="AJ36" s="683"/>
      <c r="AK36" s="683"/>
      <c r="AL36" s="684" t="s">
        <v>238</v>
      </c>
      <c r="AM36" s="685"/>
      <c r="AN36" s="685"/>
      <c r="AO36" s="686"/>
      <c r="AQ36" s="756" t="s">
        <v>333</v>
      </c>
      <c r="AR36" s="757"/>
      <c r="AS36" s="757"/>
      <c r="AT36" s="757"/>
      <c r="AU36" s="757"/>
      <c r="AV36" s="757"/>
      <c r="AW36" s="757"/>
      <c r="AX36" s="757"/>
      <c r="AY36" s="758"/>
      <c r="AZ36" s="679">
        <v>903709</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-24124</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1673366</v>
      </c>
      <c r="CS36" s="680"/>
      <c r="CT36" s="680"/>
      <c r="CU36" s="680"/>
      <c r="CV36" s="680"/>
      <c r="CW36" s="680"/>
      <c r="CX36" s="680"/>
      <c r="CY36" s="681"/>
      <c r="CZ36" s="684">
        <v>11.7</v>
      </c>
      <c r="DA36" s="713"/>
      <c r="DB36" s="713"/>
      <c r="DC36" s="717"/>
      <c r="DD36" s="688">
        <v>1300103</v>
      </c>
      <c r="DE36" s="680"/>
      <c r="DF36" s="680"/>
      <c r="DG36" s="680"/>
      <c r="DH36" s="680"/>
      <c r="DI36" s="680"/>
      <c r="DJ36" s="680"/>
      <c r="DK36" s="681"/>
      <c r="DL36" s="688">
        <v>972182</v>
      </c>
      <c r="DM36" s="680"/>
      <c r="DN36" s="680"/>
      <c r="DO36" s="680"/>
      <c r="DP36" s="680"/>
      <c r="DQ36" s="680"/>
      <c r="DR36" s="680"/>
      <c r="DS36" s="680"/>
      <c r="DT36" s="680"/>
      <c r="DU36" s="680"/>
      <c r="DV36" s="681"/>
      <c r="DW36" s="684">
        <v>12.4</v>
      </c>
      <c r="DX36" s="713"/>
      <c r="DY36" s="713"/>
      <c r="DZ36" s="713"/>
      <c r="EA36" s="713"/>
      <c r="EB36" s="713"/>
      <c r="EC36" s="714"/>
    </row>
    <row r="37" spans="2:133" ht="11.25" customHeight="1" x14ac:dyDescent="0.15">
      <c r="B37" s="676" t="s">
        <v>336</v>
      </c>
      <c r="C37" s="677"/>
      <c r="D37" s="677"/>
      <c r="E37" s="677"/>
      <c r="F37" s="677"/>
      <c r="G37" s="677"/>
      <c r="H37" s="677"/>
      <c r="I37" s="677"/>
      <c r="J37" s="677"/>
      <c r="K37" s="677"/>
      <c r="L37" s="677"/>
      <c r="M37" s="677"/>
      <c r="N37" s="677"/>
      <c r="O37" s="677"/>
      <c r="P37" s="677"/>
      <c r="Q37" s="678"/>
      <c r="R37" s="679">
        <v>367600</v>
      </c>
      <c r="S37" s="680"/>
      <c r="T37" s="680"/>
      <c r="U37" s="680"/>
      <c r="V37" s="680"/>
      <c r="W37" s="680"/>
      <c r="X37" s="680"/>
      <c r="Y37" s="681"/>
      <c r="Z37" s="682">
        <v>2.4</v>
      </c>
      <c r="AA37" s="682"/>
      <c r="AB37" s="682"/>
      <c r="AC37" s="682"/>
      <c r="AD37" s="683" t="s">
        <v>184</v>
      </c>
      <c r="AE37" s="683"/>
      <c r="AF37" s="683"/>
      <c r="AG37" s="683"/>
      <c r="AH37" s="683"/>
      <c r="AI37" s="683"/>
      <c r="AJ37" s="683"/>
      <c r="AK37" s="683"/>
      <c r="AL37" s="684" t="s">
        <v>184</v>
      </c>
      <c r="AM37" s="685"/>
      <c r="AN37" s="685"/>
      <c r="AO37" s="686"/>
      <c r="AQ37" s="756" t="s">
        <v>337</v>
      </c>
      <c r="AR37" s="757"/>
      <c r="AS37" s="757"/>
      <c r="AT37" s="757"/>
      <c r="AU37" s="757"/>
      <c r="AV37" s="757"/>
      <c r="AW37" s="757"/>
      <c r="AX37" s="757"/>
      <c r="AY37" s="758"/>
      <c r="AZ37" s="679">
        <v>64828</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3100</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897322</v>
      </c>
      <c r="CS37" s="715"/>
      <c r="CT37" s="715"/>
      <c r="CU37" s="715"/>
      <c r="CV37" s="715"/>
      <c r="CW37" s="715"/>
      <c r="CX37" s="715"/>
      <c r="CY37" s="716"/>
      <c r="CZ37" s="684">
        <v>6.3</v>
      </c>
      <c r="DA37" s="713"/>
      <c r="DB37" s="713"/>
      <c r="DC37" s="717"/>
      <c r="DD37" s="688">
        <v>873045</v>
      </c>
      <c r="DE37" s="715"/>
      <c r="DF37" s="715"/>
      <c r="DG37" s="715"/>
      <c r="DH37" s="715"/>
      <c r="DI37" s="715"/>
      <c r="DJ37" s="715"/>
      <c r="DK37" s="716"/>
      <c r="DL37" s="688">
        <v>808167</v>
      </c>
      <c r="DM37" s="715"/>
      <c r="DN37" s="715"/>
      <c r="DO37" s="715"/>
      <c r="DP37" s="715"/>
      <c r="DQ37" s="715"/>
      <c r="DR37" s="715"/>
      <c r="DS37" s="715"/>
      <c r="DT37" s="715"/>
      <c r="DU37" s="715"/>
      <c r="DV37" s="716"/>
      <c r="DW37" s="684">
        <v>10.3</v>
      </c>
      <c r="DX37" s="713"/>
      <c r="DY37" s="713"/>
      <c r="DZ37" s="713"/>
      <c r="EA37" s="713"/>
      <c r="EB37" s="713"/>
      <c r="EC37" s="714"/>
    </row>
    <row r="38" spans="2:133" ht="11.25" customHeight="1" x14ac:dyDescent="0.15">
      <c r="B38" s="724" t="s">
        <v>340</v>
      </c>
      <c r="C38" s="725"/>
      <c r="D38" s="725"/>
      <c r="E38" s="725"/>
      <c r="F38" s="725"/>
      <c r="G38" s="725"/>
      <c r="H38" s="725"/>
      <c r="I38" s="725"/>
      <c r="J38" s="725"/>
      <c r="K38" s="725"/>
      <c r="L38" s="725"/>
      <c r="M38" s="725"/>
      <c r="N38" s="725"/>
      <c r="O38" s="725"/>
      <c r="P38" s="725"/>
      <c r="Q38" s="726"/>
      <c r="R38" s="759">
        <v>15066088</v>
      </c>
      <c r="S38" s="760"/>
      <c r="T38" s="760"/>
      <c r="U38" s="760"/>
      <c r="V38" s="760"/>
      <c r="W38" s="760"/>
      <c r="X38" s="760"/>
      <c r="Y38" s="761"/>
      <c r="Z38" s="762">
        <v>100</v>
      </c>
      <c r="AA38" s="762"/>
      <c r="AB38" s="762"/>
      <c r="AC38" s="762"/>
      <c r="AD38" s="763">
        <v>7446852</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16229</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5066</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1843305</v>
      </c>
      <c r="CS38" s="680"/>
      <c r="CT38" s="680"/>
      <c r="CU38" s="680"/>
      <c r="CV38" s="680"/>
      <c r="CW38" s="680"/>
      <c r="CX38" s="680"/>
      <c r="CY38" s="681"/>
      <c r="CZ38" s="684">
        <v>12.9</v>
      </c>
      <c r="DA38" s="713"/>
      <c r="DB38" s="713"/>
      <c r="DC38" s="717"/>
      <c r="DD38" s="688">
        <v>1699334</v>
      </c>
      <c r="DE38" s="680"/>
      <c r="DF38" s="680"/>
      <c r="DG38" s="680"/>
      <c r="DH38" s="680"/>
      <c r="DI38" s="680"/>
      <c r="DJ38" s="680"/>
      <c r="DK38" s="681"/>
      <c r="DL38" s="688">
        <v>1513822</v>
      </c>
      <c r="DM38" s="680"/>
      <c r="DN38" s="680"/>
      <c r="DO38" s="680"/>
      <c r="DP38" s="680"/>
      <c r="DQ38" s="680"/>
      <c r="DR38" s="680"/>
      <c r="DS38" s="680"/>
      <c r="DT38" s="680"/>
      <c r="DU38" s="680"/>
      <c r="DV38" s="681"/>
      <c r="DW38" s="684">
        <v>19.399999999999999</v>
      </c>
      <c r="DX38" s="713"/>
      <c r="DY38" s="713"/>
      <c r="DZ38" s="713"/>
      <c r="EA38" s="713"/>
      <c r="EB38" s="713"/>
      <c r="EC38" s="714"/>
    </row>
    <row r="39" spans="2:133" ht="11.25" customHeight="1" x14ac:dyDescent="0.15">
      <c r="AQ39" s="756" t="s">
        <v>344</v>
      </c>
      <c r="AR39" s="757"/>
      <c r="AS39" s="757"/>
      <c r="AT39" s="757"/>
      <c r="AU39" s="757"/>
      <c r="AV39" s="757"/>
      <c r="AW39" s="757"/>
      <c r="AX39" s="757"/>
      <c r="AY39" s="758"/>
      <c r="AZ39" s="679" t="s">
        <v>238</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88</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1109640</v>
      </c>
      <c r="CS39" s="715"/>
      <c r="CT39" s="715"/>
      <c r="CU39" s="715"/>
      <c r="CV39" s="715"/>
      <c r="CW39" s="715"/>
      <c r="CX39" s="715"/>
      <c r="CY39" s="716"/>
      <c r="CZ39" s="684">
        <v>7.8</v>
      </c>
      <c r="DA39" s="713"/>
      <c r="DB39" s="713"/>
      <c r="DC39" s="717"/>
      <c r="DD39" s="688">
        <v>644406</v>
      </c>
      <c r="DE39" s="715"/>
      <c r="DF39" s="715"/>
      <c r="DG39" s="715"/>
      <c r="DH39" s="715"/>
      <c r="DI39" s="715"/>
      <c r="DJ39" s="715"/>
      <c r="DK39" s="716"/>
      <c r="DL39" s="688" t="s">
        <v>238</v>
      </c>
      <c r="DM39" s="715"/>
      <c r="DN39" s="715"/>
      <c r="DO39" s="715"/>
      <c r="DP39" s="715"/>
      <c r="DQ39" s="715"/>
      <c r="DR39" s="715"/>
      <c r="DS39" s="715"/>
      <c r="DT39" s="715"/>
      <c r="DU39" s="715"/>
      <c r="DV39" s="716"/>
      <c r="DW39" s="684" t="s">
        <v>238</v>
      </c>
      <c r="DX39" s="713"/>
      <c r="DY39" s="713"/>
      <c r="DZ39" s="713"/>
      <c r="EA39" s="713"/>
      <c r="EB39" s="713"/>
      <c r="EC39" s="714"/>
    </row>
    <row r="40" spans="2:133" ht="11.25" customHeight="1" x14ac:dyDescent="0.15">
      <c r="AQ40" s="756" t="s">
        <v>348</v>
      </c>
      <c r="AR40" s="757"/>
      <c r="AS40" s="757"/>
      <c r="AT40" s="757"/>
      <c r="AU40" s="757"/>
      <c r="AV40" s="757"/>
      <c r="AW40" s="757"/>
      <c r="AX40" s="757"/>
      <c r="AY40" s="758"/>
      <c r="AZ40" s="679">
        <v>169937</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184</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537946</v>
      </c>
      <c r="CS40" s="680"/>
      <c r="CT40" s="680"/>
      <c r="CU40" s="680"/>
      <c r="CV40" s="680"/>
      <c r="CW40" s="680"/>
      <c r="CX40" s="680"/>
      <c r="CY40" s="681"/>
      <c r="CZ40" s="684">
        <v>3.8</v>
      </c>
      <c r="DA40" s="713"/>
      <c r="DB40" s="713"/>
      <c r="DC40" s="717"/>
      <c r="DD40" s="688">
        <v>50</v>
      </c>
      <c r="DE40" s="680"/>
      <c r="DF40" s="680"/>
      <c r="DG40" s="680"/>
      <c r="DH40" s="680"/>
      <c r="DI40" s="680"/>
      <c r="DJ40" s="680"/>
      <c r="DK40" s="681"/>
      <c r="DL40" s="688" t="s">
        <v>184</v>
      </c>
      <c r="DM40" s="680"/>
      <c r="DN40" s="680"/>
      <c r="DO40" s="680"/>
      <c r="DP40" s="680"/>
      <c r="DQ40" s="680"/>
      <c r="DR40" s="680"/>
      <c r="DS40" s="680"/>
      <c r="DT40" s="680"/>
      <c r="DU40" s="680"/>
      <c r="DV40" s="681"/>
      <c r="DW40" s="684" t="s">
        <v>238</v>
      </c>
      <c r="DX40" s="713"/>
      <c r="DY40" s="713"/>
      <c r="DZ40" s="713"/>
      <c r="EA40" s="713"/>
      <c r="EB40" s="713"/>
      <c r="EC40" s="714"/>
    </row>
    <row r="41" spans="2:133" ht="11.25" customHeight="1" x14ac:dyDescent="0.15">
      <c r="AQ41" s="766" t="s">
        <v>351</v>
      </c>
      <c r="AR41" s="767"/>
      <c r="AS41" s="767"/>
      <c r="AT41" s="767"/>
      <c r="AU41" s="767"/>
      <c r="AV41" s="767"/>
      <c r="AW41" s="767"/>
      <c r="AX41" s="767"/>
      <c r="AY41" s="768"/>
      <c r="AZ41" s="759">
        <v>753430</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319</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184</v>
      </c>
      <c r="CS41" s="715"/>
      <c r="CT41" s="715"/>
      <c r="CU41" s="715"/>
      <c r="CV41" s="715"/>
      <c r="CW41" s="715"/>
      <c r="CX41" s="715"/>
      <c r="CY41" s="716"/>
      <c r="CZ41" s="684" t="s">
        <v>238</v>
      </c>
      <c r="DA41" s="713"/>
      <c r="DB41" s="713"/>
      <c r="DC41" s="717"/>
      <c r="DD41" s="688" t="s">
        <v>184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1636170</v>
      </c>
      <c r="CS42" s="680"/>
      <c r="CT42" s="680"/>
      <c r="CU42" s="680"/>
      <c r="CV42" s="680"/>
      <c r="CW42" s="680"/>
      <c r="CX42" s="680"/>
      <c r="CY42" s="681"/>
      <c r="CZ42" s="684">
        <v>11.4</v>
      </c>
      <c r="DA42" s="685"/>
      <c r="DB42" s="685"/>
      <c r="DC42" s="780"/>
      <c r="DD42" s="688">
        <v>315890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37547</v>
      </c>
      <c r="CS43" s="715"/>
      <c r="CT43" s="715"/>
      <c r="CU43" s="715"/>
      <c r="CV43" s="715"/>
      <c r="CW43" s="715"/>
      <c r="CX43" s="715"/>
      <c r="CY43" s="716"/>
      <c r="CZ43" s="684">
        <v>0.3</v>
      </c>
      <c r="DA43" s="713"/>
      <c r="DB43" s="713"/>
      <c r="DC43" s="717"/>
      <c r="DD43" s="688">
        <v>36413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358</v>
      </c>
      <c r="CD44" s="791" t="s">
        <v>310</v>
      </c>
      <c r="CE44" s="792"/>
      <c r="CF44" s="676" t="s">
        <v>359</v>
      </c>
      <c r="CG44" s="677"/>
      <c r="CH44" s="677"/>
      <c r="CI44" s="677"/>
      <c r="CJ44" s="677"/>
      <c r="CK44" s="677"/>
      <c r="CL44" s="677"/>
      <c r="CM44" s="677"/>
      <c r="CN44" s="677"/>
      <c r="CO44" s="677"/>
      <c r="CP44" s="677"/>
      <c r="CQ44" s="678"/>
      <c r="CR44" s="679">
        <v>1493758</v>
      </c>
      <c r="CS44" s="680"/>
      <c r="CT44" s="680"/>
      <c r="CU44" s="680"/>
      <c r="CV44" s="680"/>
      <c r="CW44" s="680"/>
      <c r="CX44" s="680"/>
      <c r="CY44" s="681"/>
      <c r="CZ44" s="684">
        <v>10.4</v>
      </c>
      <c r="DA44" s="685"/>
      <c r="DB44" s="685"/>
      <c r="DC44" s="780"/>
      <c r="DD44" s="688">
        <v>260033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360</v>
      </c>
      <c r="CG45" s="677"/>
      <c r="CH45" s="677"/>
      <c r="CI45" s="677"/>
      <c r="CJ45" s="677"/>
      <c r="CK45" s="677"/>
      <c r="CL45" s="677"/>
      <c r="CM45" s="677"/>
      <c r="CN45" s="677"/>
      <c r="CO45" s="677"/>
      <c r="CP45" s="677"/>
      <c r="CQ45" s="678"/>
      <c r="CR45" s="679">
        <v>595149</v>
      </c>
      <c r="CS45" s="715"/>
      <c r="CT45" s="715"/>
      <c r="CU45" s="715"/>
      <c r="CV45" s="715"/>
      <c r="CW45" s="715"/>
      <c r="CX45" s="715"/>
      <c r="CY45" s="716"/>
      <c r="CZ45" s="684">
        <v>4.2</v>
      </c>
      <c r="DA45" s="713"/>
      <c r="DB45" s="713"/>
      <c r="DC45" s="717"/>
      <c r="DD45" s="688">
        <v>35536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361</v>
      </c>
      <c r="CG46" s="677"/>
      <c r="CH46" s="677"/>
      <c r="CI46" s="677"/>
      <c r="CJ46" s="677"/>
      <c r="CK46" s="677"/>
      <c r="CL46" s="677"/>
      <c r="CM46" s="677"/>
      <c r="CN46" s="677"/>
      <c r="CO46" s="677"/>
      <c r="CP46" s="677"/>
      <c r="CQ46" s="678"/>
      <c r="CR46" s="679">
        <v>898609</v>
      </c>
      <c r="CS46" s="680"/>
      <c r="CT46" s="680"/>
      <c r="CU46" s="680"/>
      <c r="CV46" s="680"/>
      <c r="CW46" s="680"/>
      <c r="CX46" s="680"/>
      <c r="CY46" s="681"/>
      <c r="CZ46" s="684">
        <v>6.3</v>
      </c>
      <c r="DA46" s="685"/>
      <c r="DB46" s="685"/>
      <c r="DC46" s="780"/>
      <c r="DD46" s="688">
        <v>224497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362</v>
      </c>
      <c r="CG47" s="677"/>
      <c r="CH47" s="677"/>
      <c r="CI47" s="677"/>
      <c r="CJ47" s="677"/>
      <c r="CK47" s="677"/>
      <c r="CL47" s="677"/>
      <c r="CM47" s="677"/>
      <c r="CN47" s="677"/>
      <c r="CO47" s="677"/>
      <c r="CP47" s="677"/>
      <c r="CQ47" s="678"/>
      <c r="CR47" s="679">
        <v>142412</v>
      </c>
      <c r="CS47" s="715"/>
      <c r="CT47" s="715"/>
      <c r="CU47" s="715"/>
      <c r="CV47" s="715"/>
      <c r="CW47" s="715"/>
      <c r="CX47" s="715"/>
      <c r="CY47" s="716"/>
      <c r="CZ47" s="684">
        <v>1</v>
      </c>
      <c r="DA47" s="713"/>
      <c r="DB47" s="713"/>
      <c r="DC47" s="717"/>
      <c r="DD47" s="688">
        <v>55857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363</v>
      </c>
      <c r="CG48" s="677"/>
      <c r="CH48" s="677"/>
      <c r="CI48" s="677"/>
      <c r="CJ48" s="677"/>
      <c r="CK48" s="677"/>
      <c r="CL48" s="677"/>
      <c r="CM48" s="677"/>
      <c r="CN48" s="677"/>
      <c r="CO48" s="677"/>
      <c r="CP48" s="677"/>
      <c r="CQ48" s="678"/>
      <c r="CR48" s="679" t="s">
        <v>238</v>
      </c>
      <c r="CS48" s="680"/>
      <c r="CT48" s="680"/>
      <c r="CU48" s="680"/>
      <c r="CV48" s="680"/>
      <c r="CW48" s="680"/>
      <c r="CX48" s="680"/>
      <c r="CY48" s="681"/>
      <c r="CZ48" s="684" t="s">
        <v>238</v>
      </c>
      <c r="DA48" s="685"/>
      <c r="DB48" s="685"/>
      <c r="DC48" s="780"/>
      <c r="DD48" s="688" t="s">
        <v>238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364</v>
      </c>
      <c r="CE49" s="725"/>
      <c r="CF49" s="725"/>
      <c r="CG49" s="725"/>
      <c r="CH49" s="725"/>
      <c r="CI49" s="725"/>
      <c r="CJ49" s="725"/>
      <c r="CK49" s="725"/>
      <c r="CL49" s="725"/>
      <c r="CM49" s="725"/>
      <c r="CN49" s="725"/>
      <c r="CO49" s="725"/>
      <c r="CP49" s="725"/>
      <c r="CQ49" s="726"/>
      <c r="CR49" s="759">
        <v>14307720</v>
      </c>
      <c r="CS49" s="749"/>
      <c r="CT49" s="749"/>
      <c r="CU49" s="749"/>
      <c r="CV49" s="749"/>
      <c r="CW49" s="749"/>
      <c r="CX49" s="749"/>
      <c r="CY49" s="781"/>
      <c r="CZ49" s="764">
        <v>100</v>
      </c>
      <c r="DA49" s="782"/>
      <c r="DB49" s="782"/>
      <c r="DC49" s="783"/>
      <c r="DD49" s="784">
        <v>9223932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KgtjQ7IITTuJPvuoRzxb2Bb65Id9asy3JGHKYdMyFa7iEatIZsPOXJNu99pd0uhBZB8E4S0UOo41Vn7RXPg9Sg==" saltValue="/GtCzNZCsSn7g8/DKe5S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8" zoomScale="78" zoomScaleNormal="78" zoomScaleSheetLayoutView="70" workbookViewId="0">
      <selection activeCell="Q83" sqref="Q83:U8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50" t="s">
        <v>366</v>
      </c>
      <c r="DK2" s="851"/>
      <c r="DL2" s="851"/>
      <c r="DM2" s="851"/>
      <c r="DN2" s="851"/>
      <c r="DO2" s="852"/>
      <c r="DP2" s="249"/>
      <c r="DQ2" s="850" t="s">
        <v>367</v>
      </c>
      <c r="DR2" s="851"/>
      <c r="DS2" s="851"/>
      <c r="DT2" s="851"/>
      <c r="DU2" s="851"/>
      <c r="DV2" s="851"/>
      <c r="DW2" s="851"/>
      <c r="DX2" s="851"/>
      <c r="DY2" s="851"/>
      <c r="DZ2" s="85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53" t="s">
        <v>368</v>
      </c>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33" t="s">
        <v>370</v>
      </c>
      <c r="B5" s="834"/>
      <c r="C5" s="834"/>
      <c r="D5" s="834"/>
      <c r="E5" s="834"/>
      <c r="F5" s="834"/>
      <c r="G5" s="834"/>
      <c r="H5" s="834"/>
      <c r="I5" s="834"/>
      <c r="J5" s="834"/>
      <c r="K5" s="834"/>
      <c r="L5" s="834"/>
      <c r="M5" s="834"/>
      <c r="N5" s="834"/>
      <c r="O5" s="834"/>
      <c r="P5" s="835"/>
      <c r="Q5" s="810" t="s">
        <v>371</v>
      </c>
      <c r="R5" s="811"/>
      <c r="S5" s="811"/>
      <c r="T5" s="811"/>
      <c r="U5" s="812"/>
      <c r="V5" s="810" t="s">
        <v>372</v>
      </c>
      <c r="W5" s="811"/>
      <c r="X5" s="811"/>
      <c r="Y5" s="811"/>
      <c r="Z5" s="812"/>
      <c r="AA5" s="810" t="s">
        <v>373</v>
      </c>
      <c r="AB5" s="811"/>
      <c r="AC5" s="811"/>
      <c r="AD5" s="811"/>
      <c r="AE5" s="811"/>
      <c r="AF5" s="854" t="s">
        <v>374</v>
      </c>
      <c r="AG5" s="811"/>
      <c r="AH5" s="811"/>
      <c r="AI5" s="811"/>
      <c r="AJ5" s="822"/>
      <c r="AK5" s="811" t="s">
        <v>375</v>
      </c>
      <c r="AL5" s="811"/>
      <c r="AM5" s="811"/>
      <c r="AN5" s="811"/>
      <c r="AO5" s="812"/>
      <c r="AP5" s="810" t="s">
        <v>376</v>
      </c>
      <c r="AQ5" s="811"/>
      <c r="AR5" s="811"/>
      <c r="AS5" s="811"/>
      <c r="AT5" s="812"/>
      <c r="AU5" s="810" t="s">
        <v>377</v>
      </c>
      <c r="AV5" s="811"/>
      <c r="AW5" s="811"/>
      <c r="AX5" s="811"/>
      <c r="AY5" s="822"/>
      <c r="AZ5" s="256"/>
      <c r="BA5" s="256"/>
      <c r="BB5" s="256"/>
      <c r="BC5" s="256"/>
      <c r="BD5" s="256"/>
      <c r="BE5" s="257"/>
      <c r="BF5" s="257"/>
      <c r="BG5" s="257"/>
      <c r="BH5" s="257"/>
      <c r="BI5" s="257"/>
      <c r="BJ5" s="257"/>
      <c r="BK5" s="257"/>
      <c r="BL5" s="257"/>
      <c r="BM5" s="257"/>
      <c r="BN5" s="257"/>
      <c r="BO5" s="257"/>
      <c r="BP5" s="257"/>
      <c r="BQ5" s="833" t="s">
        <v>378</v>
      </c>
      <c r="BR5" s="834"/>
      <c r="BS5" s="834"/>
      <c r="BT5" s="834"/>
      <c r="BU5" s="834"/>
      <c r="BV5" s="834"/>
      <c r="BW5" s="834"/>
      <c r="BX5" s="834"/>
      <c r="BY5" s="834"/>
      <c r="BZ5" s="834"/>
      <c r="CA5" s="834"/>
      <c r="CB5" s="834"/>
      <c r="CC5" s="834"/>
      <c r="CD5" s="834"/>
      <c r="CE5" s="834"/>
      <c r="CF5" s="834"/>
      <c r="CG5" s="835"/>
      <c r="CH5" s="810" t="s">
        <v>379</v>
      </c>
      <c r="CI5" s="811"/>
      <c r="CJ5" s="811"/>
      <c r="CK5" s="811"/>
      <c r="CL5" s="812"/>
      <c r="CM5" s="810" t="s">
        <v>380</v>
      </c>
      <c r="CN5" s="811"/>
      <c r="CO5" s="811"/>
      <c r="CP5" s="811"/>
      <c r="CQ5" s="812"/>
      <c r="CR5" s="810" t="s">
        <v>381</v>
      </c>
      <c r="CS5" s="811"/>
      <c r="CT5" s="811"/>
      <c r="CU5" s="811"/>
      <c r="CV5" s="812"/>
      <c r="CW5" s="810" t="s">
        <v>382</v>
      </c>
      <c r="CX5" s="811"/>
      <c r="CY5" s="811"/>
      <c r="CZ5" s="811"/>
      <c r="DA5" s="812"/>
      <c r="DB5" s="810" t="s">
        <v>383</v>
      </c>
      <c r="DC5" s="811"/>
      <c r="DD5" s="811"/>
      <c r="DE5" s="811"/>
      <c r="DF5" s="812"/>
      <c r="DG5" s="816" t="s">
        <v>384</v>
      </c>
      <c r="DH5" s="817"/>
      <c r="DI5" s="817"/>
      <c r="DJ5" s="817"/>
      <c r="DK5" s="818"/>
      <c r="DL5" s="816" t="s">
        <v>385</v>
      </c>
      <c r="DM5" s="817"/>
      <c r="DN5" s="817"/>
      <c r="DO5" s="817"/>
      <c r="DP5" s="818"/>
      <c r="DQ5" s="810" t="s">
        <v>386</v>
      </c>
      <c r="DR5" s="811"/>
      <c r="DS5" s="811"/>
      <c r="DT5" s="811"/>
      <c r="DU5" s="812"/>
      <c r="DV5" s="810" t="s">
        <v>377</v>
      </c>
      <c r="DW5" s="811"/>
      <c r="DX5" s="811"/>
      <c r="DY5" s="811"/>
      <c r="DZ5" s="822"/>
      <c r="EA5" s="254"/>
    </row>
    <row r="6" spans="1:131" s="255" customFormat="1" ht="26.25" customHeight="1" thickBot="1" x14ac:dyDescent="0.2">
      <c r="A6" s="836"/>
      <c r="B6" s="837"/>
      <c r="C6" s="837"/>
      <c r="D6" s="837"/>
      <c r="E6" s="837"/>
      <c r="F6" s="837"/>
      <c r="G6" s="837"/>
      <c r="H6" s="837"/>
      <c r="I6" s="837"/>
      <c r="J6" s="837"/>
      <c r="K6" s="837"/>
      <c r="L6" s="837"/>
      <c r="M6" s="837"/>
      <c r="N6" s="837"/>
      <c r="O6" s="837"/>
      <c r="P6" s="838"/>
      <c r="Q6" s="813"/>
      <c r="R6" s="814"/>
      <c r="S6" s="814"/>
      <c r="T6" s="814"/>
      <c r="U6" s="815"/>
      <c r="V6" s="813"/>
      <c r="W6" s="814"/>
      <c r="X6" s="814"/>
      <c r="Y6" s="814"/>
      <c r="Z6" s="815"/>
      <c r="AA6" s="813"/>
      <c r="AB6" s="814"/>
      <c r="AC6" s="814"/>
      <c r="AD6" s="814"/>
      <c r="AE6" s="814"/>
      <c r="AF6" s="855"/>
      <c r="AG6" s="814"/>
      <c r="AH6" s="814"/>
      <c r="AI6" s="814"/>
      <c r="AJ6" s="823"/>
      <c r="AK6" s="814"/>
      <c r="AL6" s="814"/>
      <c r="AM6" s="814"/>
      <c r="AN6" s="814"/>
      <c r="AO6" s="815"/>
      <c r="AP6" s="813"/>
      <c r="AQ6" s="814"/>
      <c r="AR6" s="814"/>
      <c r="AS6" s="814"/>
      <c r="AT6" s="815"/>
      <c r="AU6" s="813"/>
      <c r="AV6" s="814"/>
      <c r="AW6" s="814"/>
      <c r="AX6" s="814"/>
      <c r="AY6" s="823"/>
      <c r="AZ6" s="252"/>
      <c r="BA6" s="252"/>
      <c r="BB6" s="252"/>
      <c r="BC6" s="252"/>
      <c r="BD6" s="252"/>
      <c r="BE6" s="253"/>
      <c r="BF6" s="253"/>
      <c r="BG6" s="253"/>
      <c r="BH6" s="253"/>
      <c r="BI6" s="253"/>
      <c r="BJ6" s="253"/>
      <c r="BK6" s="253"/>
      <c r="BL6" s="253"/>
      <c r="BM6" s="253"/>
      <c r="BN6" s="253"/>
      <c r="BO6" s="253"/>
      <c r="BP6" s="253"/>
      <c r="BQ6" s="836"/>
      <c r="BR6" s="837"/>
      <c r="BS6" s="837"/>
      <c r="BT6" s="837"/>
      <c r="BU6" s="837"/>
      <c r="BV6" s="837"/>
      <c r="BW6" s="837"/>
      <c r="BX6" s="837"/>
      <c r="BY6" s="837"/>
      <c r="BZ6" s="837"/>
      <c r="CA6" s="837"/>
      <c r="CB6" s="837"/>
      <c r="CC6" s="837"/>
      <c r="CD6" s="837"/>
      <c r="CE6" s="837"/>
      <c r="CF6" s="837"/>
      <c r="CG6" s="838"/>
      <c r="CH6" s="813"/>
      <c r="CI6" s="814"/>
      <c r="CJ6" s="814"/>
      <c r="CK6" s="814"/>
      <c r="CL6" s="815"/>
      <c r="CM6" s="813"/>
      <c r="CN6" s="814"/>
      <c r="CO6" s="814"/>
      <c r="CP6" s="814"/>
      <c r="CQ6" s="815"/>
      <c r="CR6" s="813"/>
      <c r="CS6" s="814"/>
      <c r="CT6" s="814"/>
      <c r="CU6" s="814"/>
      <c r="CV6" s="815"/>
      <c r="CW6" s="813"/>
      <c r="CX6" s="814"/>
      <c r="CY6" s="814"/>
      <c r="CZ6" s="814"/>
      <c r="DA6" s="815"/>
      <c r="DB6" s="813"/>
      <c r="DC6" s="814"/>
      <c r="DD6" s="814"/>
      <c r="DE6" s="814"/>
      <c r="DF6" s="815"/>
      <c r="DG6" s="819"/>
      <c r="DH6" s="820"/>
      <c r="DI6" s="820"/>
      <c r="DJ6" s="820"/>
      <c r="DK6" s="821"/>
      <c r="DL6" s="819"/>
      <c r="DM6" s="820"/>
      <c r="DN6" s="820"/>
      <c r="DO6" s="820"/>
      <c r="DP6" s="821"/>
      <c r="DQ6" s="813"/>
      <c r="DR6" s="814"/>
      <c r="DS6" s="814"/>
      <c r="DT6" s="814"/>
      <c r="DU6" s="815"/>
      <c r="DV6" s="813"/>
      <c r="DW6" s="814"/>
      <c r="DX6" s="814"/>
      <c r="DY6" s="814"/>
      <c r="DZ6" s="823"/>
      <c r="EA6" s="254"/>
    </row>
    <row r="7" spans="1:131" s="255" customFormat="1" ht="26.25" customHeight="1" thickTop="1" x14ac:dyDescent="0.15">
      <c r="A7" s="258">
        <v>1</v>
      </c>
      <c r="B7" s="824" t="s">
        <v>387</v>
      </c>
      <c r="C7" s="825"/>
      <c r="D7" s="825"/>
      <c r="E7" s="825"/>
      <c r="F7" s="825"/>
      <c r="G7" s="825"/>
      <c r="H7" s="825"/>
      <c r="I7" s="825"/>
      <c r="J7" s="825"/>
      <c r="K7" s="825"/>
      <c r="L7" s="825"/>
      <c r="M7" s="825"/>
      <c r="N7" s="825"/>
      <c r="O7" s="825"/>
      <c r="P7" s="826"/>
      <c r="Q7" s="827">
        <v>14786</v>
      </c>
      <c r="R7" s="828"/>
      <c r="S7" s="828"/>
      <c r="T7" s="828"/>
      <c r="U7" s="828"/>
      <c r="V7" s="828">
        <v>14039</v>
      </c>
      <c r="W7" s="828"/>
      <c r="X7" s="828"/>
      <c r="Y7" s="828"/>
      <c r="Z7" s="828"/>
      <c r="AA7" s="828">
        <v>747</v>
      </c>
      <c r="AB7" s="828"/>
      <c r="AC7" s="828"/>
      <c r="AD7" s="828"/>
      <c r="AE7" s="829"/>
      <c r="AF7" s="830">
        <v>730</v>
      </c>
      <c r="AG7" s="831"/>
      <c r="AH7" s="831"/>
      <c r="AI7" s="831"/>
      <c r="AJ7" s="832"/>
      <c r="AK7" s="870" t="s">
        <v>584</v>
      </c>
      <c r="AL7" s="871"/>
      <c r="AM7" s="871"/>
      <c r="AN7" s="871"/>
      <c r="AO7" s="871"/>
      <c r="AP7" s="871">
        <v>12509</v>
      </c>
      <c r="AQ7" s="871"/>
      <c r="AR7" s="871"/>
      <c r="AS7" s="871"/>
      <c r="AT7" s="871"/>
      <c r="AU7" s="872"/>
      <c r="AV7" s="872"/>
      <c r="AW7" s="872"/>
      <c r="AX7" s="872"/>
      <c r="AY7" s="873"/>
      <c r="AZ7" s="252"/>
      <c r="BA7" s="252"/>
      <c r="BB7" s="252"/>
      <c r="BC7" s="252"/>
      <c r="BD7" s="252"/>
      <c r="BE7" s="253"/>
      <c r="BF7" s="253"/>
      <c r="BG7" s="253"/>
      <c r="BH7" s="253"/>
      <c r="BI7" s="253"/>
      <c r="BJ7" s="253"/>
      <c r="BK7" s="253"/>
      <c r="BL7" s="253"/>
      <c r="BM7" s="253"/>
      <c r="BN7" s="253"/>
      <c r="BO7" s="253"/>
      <c r="BP7" s="253"/>
      <c r="BQ7" s="259">
        <v>1</v>
      </c>
      <c r="BR7" s="260"/>
      <c r="BS7" s="874" t="s">
        <v>601</v>
      </c>
      <c r="BT7" s="875"/>
      <c r="BU7" s="875"/>
      <c r="BV7" s="875"/>
      <c r="BW7" s="875"/>
      <c r="BX7" s="875"/>
      <c r="BY7" s="875"/>
      <c r="BZ7" s="875"/>
      <c r="CA7" s="875"/>
      <c r="CB7" s="875"/>
      <c r="CC7" s="875"/>
      <c r="CD7" s="875"/>
      <c r="CE7" s="875"/>
      <c r="CF7" s="875"/>
      <c r="CG7" s="876"/>
      <c r="CH7" s="807">
        <v>11</v>
      </c>
      <c r="CI7" s="808"/>
      <c r="CJ7" s="808"/>
      <c r="CK7" s="808"/>
      <c r="CL7" s="809"/>
      <c r="CM7" s="807">
        <v>121</v>
      </c>
      <c r="CN7" s="808"/>
      <c r="CO7" s="808"/>
      <c r="CP7" s="808"/>
      <c r="CQ7" s="809"/>
      <c r="CR7" s="807">
        <v>35</v>
      </c>
      <c r="CS7" s="808"/>
      <c r="CT7" s="808"/>
      <c r="CU7" s="808"/>
      <c r="CV7" s="809"/>
      <c r="CW7" s="807" t="s">
        <v>584</v>
      </c>
      <c r="CX7" s="808"/>
      <c r="CY7" s="808"/>
      <c r="CZ7" s="808"/>
      <c r="DA7" s="809"/>
      <c r="DB7" s="807" t="s">
        <v>584</v>
      </c>
      <c r="DC7" s="808"/>
      <c r="DD7" s="808"/>
      <c r="DE7" s="808"/>
      <c r="DF7" s="809"/>
      <c r="DG7" s="807" t="s">
        <v>584</v>
      </c>
      <c r="DH7" s="808"/>
      <c r="DI7" s="808"/>
      <c r="DJ7" s="808"/>
      <c r="DK7" s="809"/>
      <c r="DL7" s="807" t="s">
        <v>584</v>
      </c>
      <c r="DM7" s="808"/>
      <c r="DN7" s="808"/>
      <c r="DO7" s="808"/>
      <c r="DP7" s="809"/>
      <c r="DQ7" s="807" t="s">
        <v>584</v>
      </c>
      <c r="DR7" s="808"/>
      <c r="DS7" s="808"/>
      <c r="DT7" s="808"/>
      <c r="DU7" s="809"/>
      <c r="DV7" s="856"/>
      <c r="DW7" s="857"/>
      <c r="DX7" s="857"/>
      <c r="DY7" s="857"/>
      <c r="DZ7" s="858"/>
      <c r="EA7" s="254"/>
    </row>
    <row r="8" spans="1:131" s="255" customFormat="1" ht="26.25" customHeight="1" x14ac:dyDescent="0.15">
      <c r="A8" s="261">
        <v>2</v>
      </c>
      <c r="B8" s="845" t="s">
        <v>388</v>
      </c>
      <c r="C8" s="846"/>
      <c r="D8" s="846"/>
      <c r="E8" s="846"/>
      <c r="F8" s="846"/>
      <c r="G8" s="846"/>
      <c r="H8" s="846"/>
      <c r="I8" s="846"/>
      <c r="J8" s="846"/>
      <c r="K8" s="846"/>
      <c r="L8" s="846"/>
      <c r="M8" s="846"/>
      <c r="N8" s="846"/>
      <c r="O8" s="846"/>
      <c r="P8" s="847"/>
      <c r="Q8" s="848">
        <v>50</v>
      </c>
      <c r="R8" s="849"/>
      <c r="S8" s="849"/>
      <c r="T8" s="849"/>
      <c r="U8" s="849"/>
      <c r="V8" s="849">
        <v>45</v>
      </c>
      <c r="W8" s="849"/>
      <c r="X8" s="849"/>
      <c r="Y8" s="849"/>
      <c r="Z8" s="849"/>
      <c r="AA8" s="849">
        <v>5</v>
      </c>
      <c r="AB8" s="849"/>
      <c r="AC8" s="849"/>
      <c r="AD8" s="849"/>
      <c r="AE8" s="859"/>
      <c r="AF8" s="860">
        <v>5</v>
      </c>
      <c r="AG8" s="861"/>
      <c r="AH8" s="861"/>
      <c r="AI8" s="861"/>
      <c r="AJ8" s="862"/>
      <c r="AK8" s="863">
        <v>6</v>
      </c>
      <c r="AL8" s="864"/>
      <c r="AM8" s="864"/>
      <c r="AN8" s="864"/>
      <c r="AO8" s="864"/>
      <c r="AP8" s="864" t="s">
        <v>584</v>
      </c>
      <c r="AQ8" s="864"/>
      <c r="AR8" s="864"/>
      <c r="AS8" s="864"/>
      <c r="AT8" s="864"/>
      <c r="AU8" s="865"/>
      <c r="AV8" s="865"/>
      <c r="AW8" s="865"/>
      <c r="AX8" s="865"/>
      <c r="AY8" s="866"/>
      <c r="AZ8" s="252"/>
      <c r="BA8" s="252"/>
      <c r="BB8" s="252"/>
      <c r="BC8" s="252"/>
      <c r="BD8" s="252"/>
      <c r="BE8" s="253"/>
      <c r="BF8" s="253"/>
      <c r="BG8" s="253"/>
      <c r="BH8" s="253"/>
      <c r="BI8" s="253"/>
      <c r="BJ8" s="253"/>
      <c r="BK8" s="253"/>
      <c r="BL8" s="253"/>
      <c r="BM8" s="253"/>
      <c r="BN8" s="253"/>
      <c r="BO8" s="253"/>
      <c r="BP8" s="253"/>
      <c r="BQ8" s="262">
        <v>2</v>
      </c>
      <c r="BR8" s="263"/>
      <c r="BS8" s="867" t="s">
        <v>602</v>
      </c>
      <c r="BT8" s="868"/>
      <c r="BU8" s="868"/>
      <c r="BV8" s="868"/>
      <c r="BW8" s="868"/>
      <c r="BX8" s="868"/>
      <c r="BY8" s="868"/>
      <c r="BZ8" s="868"/>
      <c r="CA8" s="868"/>
      <c r="CB8" s="868"/>
      <c r="CC8" s="868"/>
      <c r="CD8" s="868"/>
      <c r="CE8" s="868"/>
      <c r="CF8" s="868"/>
      <c r="CG8" s="869"/>
      <c r="CH8" s="839">
        <v>13</v>
      </c>
      <c r="CI8" s="840"/>
      <c r="CJ8" s="840"/>
      <c r="CK8" s="840"/>
      <c r="CL8" s="841"/>
      <c r="CM8" s="839">
        <v>261</v>
      </c>
      <c r="CN8" s="840"/>
      <c r="CO8" s="840"/>
      <c r="CP8" s="840"/>
      <c r="CQ8" s="841"/>
      <c r="CR8" s="839">
        <v>3</v>
      </c>
      <c r="CS8" s="840"/>
      <c r="CT8" s="840"/>
      <c r="CU8" s="840"/>
      <c r="CV8" s="841"/>
      <c r="CW8" s="839" t="s">
        <v>584</v>
      </c>
      <c r="CX8" s="840"/>
      <c r="CY8" s="840"/>
      <c r="CZ8" s="840"/>
      <c r="DA8" s="841"/>
      <c r="DB8" s="839" t="s">
        <v>584</v>
      </c>
      <c r="DC8" s="840"/>
      <c r="DD8" s="840"/>
      <c r="DE8" s="840"/>
      <c r="DF8" s="841"/>
      <c r="DG8" s="839" t="s">
        <v>584</v>
      </c>
      <c r="DH8" s="840"/>
      <c r="DI8" s="840"/>
      <c r="DJ8" s="840"/>
      <c r="DK8" s="841"/>
      <c r="DL8" s="839" t="s">
        <v>603</v>
      </c>
      <c r="DM8" s="840"/>
      <c r="DN8" s="840"/>
      <c r="DO8" s="840"/>
      <c r="DP8" s="841"/>
      <c r="DQ8" s="839" t="s">
        <v>584</v>
      </c>
      <c r="DR8" s="840"/>
      <c r="DS8" s="840"/>
      <c r="DT8" s="840"/>
      <c r="DU8" s="841"/>
      <c r="DV8" s="842"/>
      <c r="DW8" s="843"/>
      <c r="DX8" s="843"/>
      <c r="DY8" s="843"/>
      <c r="DZ8" s="844"/>
      <c r="EA8" s="254"/>
    </row>
    <row r="9" spans="1:131" s="255" customFormat="1" ht="26.25" customHeight="1" x14ac:dyDescent="0.15">
      <c r="A9" s="261">
        <v>3</v>
      </c>
      <c r="B9" s="845" t="s">
        <v>389</v>
      </c>
      <c r="C9" s="846"/>
      <c r="D9" s="846"/>
      <c r="E9" s="846"/>
      <c r="F9" s="846"/>
      <c r="G9" s="846"/>
      <c r="H9" s="846"/>
      <c r="I9" s="846"/>
      <c r="J9" s="846"/>
      <c r="K9" s="846"/>
      <c r="L9" s="846"/>
      <c r="M9" s="846"/>
      <c r="N9" s="846"/>
      <c r="O9" s="846"/>
      <c r="P9" s="847"/>
      <c r="Q9" s="848">
        <v>249</v>
      </c>
      <c r="R9" s="849"/>
      <c r="S9" s="849"/>
      <c r="T9" s="849"/>
      <c r="U9" s="849"/>
      <c r="V9" s="849">
        <v>242</v>
      </c>
      <c r="W9" s="849"/>
      <c r="X9" s="849"/>
      <c r="Y9" s="849"/>
      <c r="Z9" s="849"/>
      <c r="AA9" s="849">
        <v>6</v>
      </c>
      <c r="AB9" s="849"/>
      <c r="AC9" s="849"/>
      <c r="AD9" s="849"/>
      <c r="AE9" s="859"/>
      <c r="AF9" s="860">
        <v>6</v>
      </c>
      <c r="AG9" s="861"/>
      <c r="AH9" s="861"/>
      <c r="AI9" s="861"/>
      <c r="AJ9" s="862"/>
      <c r="AK9" s="863">
        <v>3</v>
      </c>
      <c r="AL9" s="864"/>
      <c r="AM9" s="864"/>
      <c r="AN9" s="864"/>
      <c r="AO9" s="864"/>
      <c r="AP9" s="864">
        <v>57</v>
      </c>
      <c r="AQ9" s="864"/>
      <c r="AR9" s="864"/>
      <c r="AS9" s="864"/>
      <c r="AT9" s="864"/>
      <c r="AU9" s="865"/>
      <c r="AV9" s="865"/>
      <c r="AW9" s="865"/>
      <c r="AX9" s="865"/>
      <c r="AY9" s="866"/>
      <c r="AZ9" s="252"/>
      <c r="BA9" s="252"/>
      <c r="BB9" s="252"/>
      <c r="BC9" s="252"/>
      <c r="BD9" s="252"/>
      <c r="BE9" s="253"/>
      <c r="BF9" s="253"/>
      <c r="BG9" s="253"/>
      <c r="BH9" s="253"/>
      <c r="BI9" s="253"/>
      <c r="BJ9" s="253"/>
      <c r="BK9" s="253"/>
      <c r="BL9" s="253"/>
      <c r="BM9" s="253"/>
      <c r="BN9" s="253"/>
      <c r="BO9" s="253"/>
      <c r="BP9" s="253"/>
      <c r="BQ9" s="262">
        <v>3</v>
      </c>
      <c r="BR9" s="263"/>
      <c r="BS9" s="867"/>
      <c r="BT9" s="868"/>
      <c r="BU9" s="868"/>
      <c r="BV9" s="868"/>
      <c r="BW9" s="868"/>
      <c r="BX9" s="868"/>
      <c r="BY9" s="868"/>
      <c r="BZ9" s="868"/>
      <c r="CA9" s="868"/>
      <c r="CB9" s="868"/>
      <c r="CC9" s="868"/>
      <c r="CD9" s="868"/>
      <c r="CE9" s="868"/>
      <c r="CF9" s="868"/>
      <c r="CG9" s="869"/>
      <c r="CH9" s="839"/>
      <c r="CI9" s="840"/>
      <c r="CJ9" s="840"/>
      <c r="CK9" s="840"/>
      <c r="CL9" s="841"/>
      <c r="CM9" s="839"/>
      <c r="CN9" s="840"/>
      <c r="CO9" s="840"/>
      <c r="CP9" s="840"/>
      <c r="CQ9" s="841"/>
      <c r="CR9" s="839"/>
      <c r="CS9" s="840"/>
      <c r="CT9" s="840"/>
      <c r="CU9" s="840"/>
      <c r="CV9" s="841"/>
      <c r="CW9" s="839"/>
      <c r="CX9" s="840"/>
      <c r="CY9" s="840"/>
      <c r="CZ9" s="840"/>
      <c r="DA9" s="841"/>
      <c r="DB9" s="839"/>
      <c r="DC9" s="840"/>
      <c r="DD9" s="840"/>
      <c r="DE9" s="840"/>
      <c r="DF9" s="841"/>
      <c r="DG9" s="839"/>
      <c r="DH9" s="840"/>
      <c r="DI9" s="840"/>
      <c r="DJ9" s="840"/>
      <c r="DK9" s="841"/>
      <c r="DL9" s="839"/>
      <c r="DM9" s="840"/>
      <c r="DN9" s="840"/>
      <c r="DO9" s="840"/>
      <c r="DP9" s="841"/>
      <c r="DQ9" s="839"/>
      <c r="DR9" s="840"/>
      <c r="DS9" s="840"/>
      <c r="DT9" s="840"/>
      <c r="DU9" s="841"/>
      <c r="DV9" s="842"/>
      <c r="DW9" s="843"/>
      <c r="DX9" s="843"/>
      <c r="DY9" s="843"/>
      <c r="DZ9" s="844"/>
      <c r="EA9" s="254"/>
    </row>
    <row r="10" spans="1:131" s="255" customFormat="1" ht="26.25" customHeight="1" x14ac:dyDescent="0.15">
      <c r="A10" s="26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9"/>
      <c r="AF10" s="860"/>
      <c r="AG10" s="861"/>
      <c r="AH10" s="861"/>
      <c r="AI10" s="861"/>
      <c r="AJ10" s="862"/>
      <c r="AK10" s="863"/>
      <c r="AL10" s="864"/>
      <c r="AM10" s="864"/>
      <c r="AN10" s="864"/>
      <c r="AO10" s="864"/>
      <c r="AP10" s="864"/>
      <c r="AQ10" s="864"/>
      <c r="AR10" s="864"/>
      <c r="AS10" s="864"/>
      <c r="AT10" s="864"/>
      <c r="AU10" s="865"/>
      <c r="AV10" s="865"/>
      <c r="AW10" s="865"/>
      <c r="AX10" s="865"/>
      <c r="AY10" s="866"/>
      <c r="AZ10" s="252"/>
      <c r="BA10" s="252"/>
      <c r="BB10" s="252"/>
      <c r="BC10" s="252"/>
      <c r="BD10" s="252"/>
      <c r="BE10" s="253"/>
      <c r="BF10" s="253"/>
      <c r="BG10" s="253"/>
      <c r="BH10" s="253"/>
      <c r="BI10" s="253"/>
      <c r="BJ10" s="253"/>
      <c r="BK10" s="253"/>
      <c r="BL10" s="253"/>
      <c r="BM10" s="253"/>
      <c r="BN10" s="253"/>
      <c r="BO10" s="253"/>
      <c r="BP10" s="253"/>
      <c r="BQ10" s="262">
        <v>4</v>
      </c>
      <c r="BR10" s="263"/>
      <c r="BS10" s="867"/>
      <c r="BT10" s="868"/>
      <c r="BU10" s="868"/>
      <c r="BV10" s="868"/>
      <c r="BW10" s="868"/>
      <c r="BX10" s="868"/>
      <c r="BY10" s="868"/>
      <c r="BZ10" s="868"/>
      <c r="CA10" s="868"/>
      <c r="CB10" s="868"/>
      <c r="CC10" s="868"/>
      <c r="CD10" s="868"/>
      <c r="CE10" s="868"/>
      <c r="CF10" s="868"/>
      <c r="CG10" s="869"/>
      <c r="CH10" s="839"/>
      <c r="CI10" s="840"/>
      <c r="CJ10" s="840"/>
      <c r="CK10" s="840"/>
      <c r="CL10" s="841"/>
      <c r="CM10" s="839"/>
      <c r="CN10" s="840"/>
      <c r="CO10" s="840"/>
      <c r="CP10" s="840"/>
      <c r="CQ10" s="841"/>
      <c r="CR10" s="839"/>
      <c r="CS10" s="840"/>
      <c r="CT10" s="840"/>
      <c r="CU10" s="840"/>
      <c r="CV10" s="841"/>
      <c r="CW10" s="839"/>
      <c r="CX10" s="840"/>
      <c r="CY10" s="840"/>
      <c r="CZ10" s="840"/>
      <c r="DA10" s="841"/>
      <c r="DB10" s="839"/>
      <c r="DC10" s="840"/>
      <c r="DD10" s="840"/>
      <c r="DE10" s="840"/>
      <c r="DF10" s="841"/>
      <c r="DG10" s="839"/>
      <c r="DH10" s="840"/>
      <c r="DI10" s="840"/>
      <c r="DJ10" s="840"/>
      <c r="DK10" s="841"/>
      <c r="DL10" s="839"/>
      <c r="DM10" s="840"/>
      <c r="DN10" s="840"/>
      <c r="DO10" s="840"/>
      <c r="DP10" s="841"/>
      <c r="DQ10" s="839"/>
      <c r="DR10" s="840"/>
      <c r="DS10" s="840"/>
      <c r="DT10" s="840"/>
      <c r="DU10" s="841"/>
      <c r="DV10" s="842"/>
      <c r="DW10" s="843"/>
      <c r="DX10" s="843"/>
      <c r="DY10" s="843"/>
      <c r="DZ10" s="844"/>
      <c r="EA10" s="254"/>
    </row>
    <row r="11" spans="1:131" s="255" customFormat="1" ht="26.25" customHeight="1" x14ac:dyDescent="0.15">
      <c r="A11" s="26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9"/>
      <c r="AF11" s="860"/>
      <c r="AG11" s="861"/>
      <c r="AH11" s="861"/>
      <c r="AI11" s="861"/>
      <c r="AJ11" s="862"/>
      <c r="AK11" s="863"/>
      <c r="AL11" s="864"/>
      <c r="AM11" s="864"/>
      <c r="AN11" s="864"/>
      <c r="AO11" s="864"/>
      <c r="AP11" s="864"/>
      <c r="AQ11" s="864"/>
      <c r="AR11" s="864"/>
      <c r="AS11" s="864"/>
      <c r="AT11" s="864"/>
      <c r="AU11" s="865"/>
      <c r="AV11" s="865"/>
      <c r="AW11" s="865"/>
      <c r="AX11" s="865"/>
      <c r="AY11" s="866"/>
      <c r="AZ11" s="252"/>
      <c r="BA11" s="252"/>
      <c r="BB11" s="252"/>
      <c r="BC11" s="252"/>
      <c r="BD11" s="252"/>
      <c r="BE11" s="253"/>
      <c r="BF11" s="253"/>
      <c r="BG11" s="253"/>
      <c r="BH11" s="253"/>
      <c r="BI11" s="253"/>
      <c r="BJ11" s="253"/>
      <c r="BK11" s="253"/>
      <c r="BL11" s="253"/>
      <c r="BM11" s="253"/>
      <c r="BN11" s="253"/>
      <c r="BO11" s="253"/>
      <c r="BP11" s="253"/>
      <c r="BQ11" s="262">
        <v>5</v>
      </c>
      <c r="BR11" s="263"/>
      <c r="BS11" s="867"/>
      <c r="BT11" s="868"/>
      <c r="BU11" s="868"/>
      <c r="BV11" s="868"/>
      <c r="BW11" s="868"/>
      <c r="BX11" s="868"/>
      <c r="BY11" s="868"/>
      <c r="BZ11" s="868"/>
      <c r="CA11" s="868"/>
      <c r="CB11" s="868"/>
      <c r="CC11" s="868"/>
      <c r="CD11" s="868"/>
      <c r="CE11" s="868"/>
      <c r="CF11" s="868"/>
      <c r="CG11" s="869"/>
      <c r="CH11" s="839"/>
      <c r="CI11" s="840"/>
      <c r="CJ11" s="840"/>
      <c r="CK11" s="840"/>
      <c r="CL11" s="841"/>
      <c r="CM11" s="839"/>
      <c r="CN11" s="840"/>
      <c r="CO11" s="840"/>
      <c r="CP11" s="840"/>
      <c r="CQ11" s="841"/>
      <c r="CR11" s="839"/>
      <c r="CS11" s="840"/>
      <c r="CT11" s="840"/>
      <c r="CU11" s="840"/>
      <c r="CV11" s="841"/>
      <c r="CW11" s="839"/>
      <c r="CX11" s="840"/>
      <c r="CY11" s="840"/>
      <c r="CZ11" s="840"/>
      <c r="DA11" s="841"/>
      <c r="DB11" s="839"/>
      <c r="DC11" s="840"/>
      <c r="DD11" s="840"/>
      <c r="DE11" s="840"/>
      <c r="DF11" s="841"/>
      <c r="DG11" s="839"/>
      <c r="DH11" s="840"/>
      <c r="DI11" s="840"/>
      <c r="DJ11" s="840"/>
      <c r="DK11" s="841"/>
      <c r="DL11" s="839"/>
      <c r="DM11" s="840"/>
      <c r="DN11" s="840"/>
      <c r="DO11" s="840"/>
      <c r="DP11" s="841"/>
      <c r="DQ11" s="839"/>
      <c r="DR11" s="840"/>
      <c r="DS11" s="840"/>
      <c r="DT11" s="840"/>
      <c r="DU11" s="841"/>
      <c r="DV11" s="842"/>
      <c r="DW11" s="843"/>
      <c r="DX11" s="843"/>
      <c r="DY11" s="843"/>
      <c r="DZ11" s="844"/>
      <c r="EA11" s="254"/>
    </row>
    <row r="12" spans="1:131" s="255" customFormat="1" ht="26.25" customHeight="1" x14ac:dyDescent="0.15">
      <c r="A12" s="26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9"/>
      <c r="AF12" s="860"/>
      <c r="AG12" s="861"/>
      <c r="AH12" s="861"/>
      <c r="AI12" s="861"/>
      <c r="AJ12" s="862"/>
      <c r="AK12" s="863"/>
      <c r="AL12" s="864"/>
      <c r="AM12" s="864"/>
      <c r="AN12" s="864"/>
      <c r="AO12" s="864"/>
      <c r="AP12" s="864"/>
      <c r="AQ12" s="864"/>
      <c r="AR12" s="864"/>
      <c r="AS12" s="864"/>
      <c r="AT12" s="864"/>
      <c r="AU12" s="865"/>
      <c r="AV12" s="865"/>
      <c r="AW12" s="865"/>
      <c r="AX12" s="865"/>
      <c r="AY12" s="866"/>
      <c r="AZ12" s="252"/>
      <c r="BA12" s="252"/>
      <c r="BB12" s="252"/>
      <c r="BC12" s="252"/>
      <c r="BD12" s="252"/>
      <c r="BE12" s="253"/>
      <c r="BF12" s="253"/>
      <c r="BG12" s="253"/>
      <c r="BH12" s="253"/>
      <c r="BI12" s="253"/>
      <c r="BJ12" s="253"/>
      <c r="BK12" s="253"/>
      <c r="BL12" s="253"/>
      <c r="BM12" s="253"/>
      <c r="BN12" s="253"/>
      <c r="BO12" s="253"/>
      <c r="BP12" s="253"/>
      <c r="BQ12" s="262">
        <v>6</v>
      </c>
      <c r="BR12" s="263"/>
      <c r="BS12" s="867"/>
      <c r="BT12" s="868"/>
      <c r="BU12" s="868"/>
      <c r="BV12" s="868"/>
      <c r="BW12" s="868"/>
      <c r="BX12" s="868"/>
      <c r="BY12" s="868"/>
      <c r="BZ12" s="868"/>
      <c r="CA12" s="868"/>
      <c r="CB12" s="868"/>
      <c r="CC12" s="868"/>
      <c r="CD12" s="868"/>
      <c r="CE12" s="868"/>
      <c r="CF12" s="868"/>
      <c r="CG12" s="869"/>
      <c r="CH12" s="839"/>
      <c r="CI12" s="840"/>
      <c r="CJ12" s="840"/>
      <c r="CK12" s="840"/>
      <c r="CL12" s="841"/>
      <c r="CM12" s="839"/>
      <c r="CN12" s="840"/>
      <c r="CO12" s="840"/>
      <c r="CP12" s="840"/>
      <c r="CQ12" s="841"/>
      <c r="CR12" s="839"/>
      <c r="CS12" s="840"/>
      <c r="CT12" s="840"/>
      <c r="CU12" s="840"/>
      <c r="CV12" s="841"/>
      <c r="CW12" s="839"/>
      <c r="CX12" s="840"/>
      <c r="CY12" s="840"/>
      <c r="CZ12" s="840"/>
      <c r="DA12" s="841"/>
      <c r="DB12" s="839"/>
      <c r="DC12" s="840"/>
      <c r="DD12" s="840"/>
      <c r="DE12" s="840"/>
      <c r="DF12" s="841"/>
      <c r="DG12" s="839"/>
      <c r="DH12" s="840"/>
      <c r="DI12" s="840"/>
      <c r="DJ12" s="840"/>
      <c r="DK12" s="841"/>
      <c r="DL12" s="839"/>
      <c r="DM12" s="840"/>
      <c r="DN12" s="840"/>
      <c r="DO12" s="840"/>
      <c r="DP12" s="841"/>
      <c r="DQ12" s="839"/>
      <c r="DR12" s="840"/>
      <c r="DS12" s="840"/>
      <c r="DT12" s="840"/>
      <c r="DU12" s="841"/>
      <c r="DV12" s="842"/>
      <c r="DW12" s="843"/>
      <c r="DX12" s="843"/>
      <c r="DY12" s="843"/>
      <c r="DZ12" s="844"/>
      <c r="EA12" s="254"/>
    </row>
    <row r="13" spans="1:131" s="255" customFormat="1" ht="26.25" customHeight="1" x14ac:dyDescent="0.15">
      <c r="A13" s="26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9"/>
      <c r="AF13" s="860"/>
      <c r="AG13" s="861"/>
      <c r="AH13" s="861"/>
      <c r="AI13" s="861"/>
      <c r="AJ13" s="862"/>
      <c r="AK13" s="863"/>
      <c r="AL13" s="864"/>
      <c r="AM13" s="864"/>
      <c r="AN13" s="864"/>
      <c r="AO13" s="864"/>
      <c r="AP13" s="864"/>
      <c r="AQ13" s="864"/>
      <c r="AR13" s="864"/>
      <c r="AS13" s="864"/>
      <c r="AT13" s="864"/>
      <c r="AU13" s="865"/>
      <c r="AV13" s="865"/>
      <c r="AW13" s="865"/>
      <c r="AX13" s="865"/>
      <c r="AY13" s="866"/>
      <c r="AZ13" s="252"/>
      <c r="BA13" s="252"/>
      <c r="BB13" s="252"/>
      <c r="BC13" s="252"/>
      <c r="BD13" s="252"/>
      <c r="BE13" s="253"/>
      <c r="BF13" s="253"/>
      <c r="BG13" s="253"/>
      <c r="BH13" s="253"/>
      <c r="BI13" s="253"/>
      <c r="BJ13" s="253"/>
      <c r="BK13" s="253"/>
      <c r="BL13" s="253"/>
      <c r="BM13" s="253"/>
      <c r="BN13" s="253"/>
      <c r="BO13" s="253"/>
      <c r="BP13" s="253"/>
      <c r="BQ13" s="262">
        <v>7</v>
      </c>
      <c r="BR13" s="263"/>
      <c r="BS13" s="867"/>
      <c r="BT13" s="868"/>
      <c r="BU13" s="868"/>
      <c r="BV13" s="868"/>
      <c r="BW13" s="868"/>
      <c r="BX13" s="868"/>
      <c r="BY13" s="868"/>
      <c r="BZ13" s="868"/>
      <c r="CA13" s="868"/>
      <c r="CB13" s="868"/>
      <c r="CC13" s="868"/>
      <c r="CD13" s="868"/>
      <c r="CE13" s="868"/>
      <c r="CF13" s="868"/>
      <c r="CG13" s="869"/>
      <c r="CH13" s="839"/>
      <c r="CI13" s="840"/>
      <c r="CJ13" s="840"/>
      <c r="CK13" s="840"/>
      <c r="CL13" s="841"/>
      <c r="CM13" s="839"/>
      <c r="CN13" s="840"/>
      <c r="CO13" s="840"/>
      <c r="CP13" s="840"/>
      <c r="CQ13" s="841"/>
      <c r="CR13" s="839"/>
      <c r="CS13" s="840"/>
      <c r="CT13" s="840"/>
      <c r="CU13" s="840"/>
      <c r="CV13" s="841"/>
      <c r="CW13" s="839"/>
      <c r="CX13" s="840"/>
      <c r="CY13" s="840"/>
      <c r="CZ13" s="840"/>
      <c r="DA13" s="841"/>
      <c r="DB13" s="839"/>
      <c r="DC13" s="840"/>
      <c r="DD13" s="840"/>
      <c r="DE13" s="840"/>
      <c r="DF13" s="841"/>
      <c r="DG13" s="839"/>
      <c r="DH13" s="840"/>
      <c r="DI13" s="840"/>
      <c r="DJ13" s="840"/>
      <c r="DK13" s="841"/>
      <c r="DL13" s="839"/>
      <c r="DM13" s="840"/>
      <c r="DN13" s="840"/>
      <c r="DO13" s="840"/>
      <c r="DP13" s="841"/>
      <c r="DQ13" s="839"/>
      <c r="DR13" s="840"/>
      <c r="DS13" s="840"/>
      <c r="DT13" s="840"/>
      <c r="DU13" s="841"/>
      <c r="DV13" s="842"/>
      <c r="DW13" s="843"/>
      <c r="DX13" s="843"/>
      <c r="DY13" s="843"/>
      <c r="DZ13" s="844"/>
      <c r="EA13" s="254"/>
    </row>
    <row r="14" spans="1:131" s="255" customFormat="1" ht="26.25" customHeight="1" x14ac:dyDescent="0.15">
      <c r="A14" s="26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9"/>
      <c r="AF14" s="860"/>
      <c r="AG14" s="861"/>
      <c r="AH14" s="861"/>
      <c r="AI14" s="861"/>
      <c r="AJ14" s="862"/>
      <c r="AK14" s="863"/>
      <c r="AL14" s="864"/>
      <c r="AM14" s="864"/>
      <c r="AN14" s="864"/>
      <c r="AO14" s="864"/>
      <c r="AP14" s="864"/>
      <c r="AQ14" s="864"/>
      <c r="AR14" s="864"/>
      <c r="AS14" s="864"/>
      <c r="AT14" s="864"/>
      <c r="AU14" s="865"/>
      <c r="AV14" s="865"/>
      <c r="AW14" s="865"/>
      <c r="AX14" s="865"/>
      <c r="AY14" s="866"/>
      <c r="AZ14" s="252"/>
      <c r="BA14" s="252"/>
      <c r="BB14" s="252"/>
      <c r="BC14" s="252"/>
      <c r="BD14" s="252"/>
      <c r="BE14" s="253"/>
      <c r="BF14" s="253"/>
      <c r="BG14" s="253"/>
      <c r="BH14" s="253"/>
      <c r="BI14" s="253"/>
      <c r="BJ14" s="253"/>
      <c r="BK14" s="253"/>
      <c r="BL14" s="253"/>
      <c r="BM14" s="253"/>
      <c r="BN14" s="253"/>
      <c r="BO14" s="253"/>
      <c r="BP14" s="253"/>
      <c r="BQ14" s="262">
        <v>8</v>
      </c>
      <c r="BR14" s="263"/>
      <c r="BS14" s="867"/>
      <c r="BT14" s="868"/>
      <c r="BU14" s="868"/>
      <c r="BV14" s="868"/>
      <c r="BW14" s="868"/>
      <c r="BX14" s="868"/>
      <c r="BY14" s="868"/>
      <c r="BZ14" s="868"/>
      <c r="CA14" s="868"/>
      <c r="CB14" s="868"/>
      <c r="CC14" s="868"/>
      <c r="CD14" s="868"/>
      <c r="CE14" s="868"/>
      <c r="CF14" s="868"/>
      <c r="CG14" s="869"/>
      <c r="CH14" s="839"/>
      <c r="CI14" s="840"/>
      <c r="CJ14" s="840"/>
      <c r="CK14" s="840"/>
      <c r="CL14" s="841"/>
      <c r="CM14" s="839"/>
      <c r="CN14" s="840"/>
      <c r="CO14" s="840"/>
      <c r="CP14" s="840"/>
      <c r="CQ14" s="841"/>
      <c r="CR14" s="839"/>
      <c r="CS14" s="840"/>
      <c r="CT14" s="840"/>
      <c r="CU14" s="840"/>
      <c r="CV14" s="841"/>
      <c r="CW14" s="839"/>
      <c r="CX14" s="840"/>
      <c r="CY14" s="840"/>
      <c r="CZ14" s="840"/>
      <c r="DA14" s="841"/>
      <c r="DB14" s="839"/>
      <c r="DC14" s="840"/>
      <c r="DD14" s="840"/>
      <c r="DE14" s="840"/>
      <c r="DF14" s="841"/>
      <c r="DG14" s="839"/>
      <c r="DH14" s="840"/>
      <c r="DI14" s="840"/>
      <c r="DJ14" s="840"/>
      <c r="DK14" s="841"/>
      <c r="DL14" s="839"/>
      <c r="DM14" s="840"/>
      <c r="DN14" s="840"/>
      <c r="DO14" s="840"/>
      <c r="DP14" s="841"/>
      <c r="DQ14" s="839"/>
      <c r="DR14" s="840"/>
      <c r="DS14" s="840"/>
      <c r="DT14" s="840"/>
      <c r="DU14" s="841"/>
      <c r="DV14" s="842"/>
      <c r="DW14" s="843"/>
      <c r="DX14" s="843"/>
      <c r="DY14" s="843"/>
      <c r="DZ14" s="844"/>
      <c r="EA14" s="254"/>
    </row>
    <row r="15" spans="1:131" s="255" customFormat="1" ht="26.25" customHeight="1" x14ac:dyDescent="0.15">
      <c r="A15" s="26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9"/>
      <c r="AF15" s="860"/>
      <c r="AG15" s="861"/>
      <c r="AH15" s="861"/>
      <c r="AI15" s="861"/>
      <c r="AJ15" s="862"/>
      <c r="AK15" s="863"/>
      <c r="AL15" s="864"/>
      <c r="AM15" s="864"/>
      <c r="AN15" s="864"/>
      <c r="AO15" s="864"/>
      <c r="AP15" s="864"/>
      <c r="AQ15" s="864"/>
      <c r="AR15" s="864"/>
      <c r="AS15" s="864"/>
      <c r="AT15" s="864"/>
      <c r="AU15" s="865"/>
      <c r="AV15" s="865"/>
      <c r="AW15" s="865"/>
      <c r="AX15" s="865"/>
      <c r="AY15" s="866"/>
      <c r="AZ15" s="252"/>
      <c r="BA15" s="252"/>
      <c r="BB15" s="252"/>
      <c r="BC15" s="252"/>
      <c r="BD15" s="252"/>
      <c r="BE15" s="253"/>
      <c r="BF15" s="253"/>
      <c r="BG15" s="253"/>
      <c r="BH15" s="253"/>
      <c r="BI15" s="253"/>
      <c r="BJ15" s="253"/>
      <c r="BK15" s="253"/>
      <c r="BL15" s="253"/>
      <c r="BM15" s="253"/>
      <c r="BN15" s="253"/>
      <c r="BO15" s="253"/>
      <c r="BP15" s="253"/>
      <c r="BQ15" s="262">
        <v>9</v>
      </c>
      <c r="BR15" s="263"/>
      <c r="BS15" s="867"/>
      <c r="BT15" s="868"/>
      <c r="BU15" s="868"/>
      <c r="BV15" s="868"/>
      <c r="BW15" s="868"/>
      <c r="BX15" s="868"/>
      <c r="BY15" s="868"/>
      <c r="BZ15" s="868"/>
      <c r="CA15" s="868"/>
      <c r="CB15" s="868"/>
      <c r="CC15" s="868"/>
      <c r="CD15" s="868"/>
      <c r="CE15" s="868"/>
      <c r="CF15" s="868"/>
      <c r="CG15" s="869"/>
      <c r="CH15" s="839"/>
      <c r="CI15" s="840"/>
      <c r="CJ15" s="840"/>
      <c r="CK15" s="840"/>
      <c r="CL15" s="841"/>
      <c r="CM15" s="839"/>
      <c r="CN15" s="840"/>
      <c r="CO15" s="840"/>
      <c r="CP15" s="840"/>
      <c r="CQ15" s="841"/>
      <c r="CR15" s="839"/>
      <c r="CS15" s="840"/>
      <c r="CT15" s="840"/>
      <c r="CU15" s="840"/>
      <c r="CV15" s="841"/>
      <c r="CW15" s="839"/>
      <c r="CX15" s="840"/>
      <c r="CY15" s="840"/>
      <c r="CZ15" s="840"/>
      <c r="DA15" s="841"/>
      <c r="DB15" s="839"/>
      <c r="DC15" s="840"/>
      <c r="DD15" s="840"/>
      <c r="DE15" s="840"/>
      <c r="DF15" s="841"/>
      <c r="DG15" s="839"/>
      <c r="DH15" s="840"/>
      <c r="DI15" s="840"/>
      <c r="DJ15" s="840"/>
      <c r="DK15" s="841"/>
      <c r="DL15" s="839"/>
      <c r="DM15" s="840"/>
      <c r="DN15" s="840"/>
      <c r="DO15" s="840"/>
      <c r="DP15" s="841"/>
      <c r="DQ15" s="839"/>
      <c r="DR15" s="840"/>
      <c r="DS15" s="840"/>
      <c r="DT15" s="840"/>
      <c r="DU15" s="841"/>
      <c r="DV15" s="842"/>
      <c r="DW15" s="843"/>
      <c r="DX15" s="843"/>
      <c r="DY15" s="843"/>
      <c r="DZ15" s="844"/>
      <c r="EA15" s="254"/>
    </row>
    <row r="16" spans="1:131" s="255" customFormat="1" ht="26.25" customHeight="1" x14ac:dyDescent="0.15">
      <c r="A16" s="26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9"/>
      <c r="AF16" s="860"/>
      <c r="AG16" s="861"/>
      <c r="AH16" s="861"/>
      <c r="AI16" s="861"/>
      <c r="AJ16" s="862"/>
      <c r="AK16" s="863"/>
      <c r="AL16" s="864"/>
      <c r="AM16" s="864"/>
      <c r="AN16" s="864"/>
      <c r="AO16" s="864"/>
      <c r="AP16" s="864"/>
      <c r="AQ16" s="864"/>
      <c r="AR16" s="864"/>
      <c r="AS16" s="864"/>
      <c r="AT16" s="864"/>
      <c r="AU16" s="865"/>
      <c r="AV16" s="865"/>
      <c r="AW16" s="865"/>
      <c r="AX16" s="865"/>
      <c r="AY16" s="866"/>
      <c r="AZ16" s="252"/>
      <c r="BA16" s="252"/>
      <c r="BB16" s="252"/>
      <c r="BC16" s="252"/>
      <c r="BD16" s="252"/>
      <c r="BE16" s="253"/>
      <c r="BF16" s="253"/>
      <c r="BG16" s="253"/>
      <c r="BH16" s="253"/>
      <c r="BI16" s="253"/>
      <c r="BJ16" s="253"/>
      <c r="BK16" s="253"/>
      <c r="BL16" s="253"/>
      <c r="BM16" s="253"/>
      <c r="BN16" s="253"/>
      <c r="BO16" s="253"/>
      <c r="BP16" s="253"/>
      <c r="BQ16" s="262">
        <v>10</v>
      </c>
      <c r="BR16" s="263"/>
      <c r="BS16" s="867"/>
      <c r="BT16" s="868"/>
      <c r="BU16" s="868"/>
      <c r="BV16" s="868"/>
      <c r="BW16" s="868"/>
      <c r="BX16" s="868"/>
      <c r="BY16" s="868"/>
      <c r="BZ16" s="868"/>
      <c r="CA16" s="868"/>
      <c r="CB16" s="868"/>
      <c r="CC16" s="868"/>
      <c r="CD16" s="868"/>
      <c r="CE16" s="868"/>
      <c r="CF16" s="868"/>
      <c r="CG16" s="869"/>
      <c r="CH16" s="839"/>
      <c r="CI16" s="840"/>
      <c r="CJ16" s="840"/>
      <c r="CK16" s="840"/>
      <c r="CL16" s="841"/>
      <c r="CM16" s="839"/>
      <c r="CN16" s="840"/>
      <c r="CO16" s="840"/>
      <c r="CP16" s="840"/>
      <c r="CQ16" s="841"/>
      <c r="CR16" s="839"/>
      <c r="CS16" s="840"/>
      <c r="CT16" s="840"/>
      <c r="CU16" s="840"/>
      <c r="CV16" s="841"/>
      <c r="CW16" s="839"/>
      <c r="CX16" s="840"/>
      <c r="CY16" s="840"/>
      <c r="CZ16" s="840"/>
      <c r="DA16" s="841"/>
      <c r="DB16" s="839"/>
      <c r="DC16" s="840"/>
      <c r="DD16" s="840"/>
      <c r="DE16" s="840"/>
      <c r="DF16" s="841"/>
      <c r="DG16" s="839"/>
      <c r="DH16" s="840"/>
      <c r="DI16" s="840"/>
      <c r="DJ16" s="840"/>
      <c r="DK16" s="841"/>
      <c r="DL16" s="839"/>
      <c r="DM16" s="840"/>
      <c r="DN16" s="840"/>
      <c r="DO16" s="840"/>
      <c r="DP16" s="841"/>
      <c r="DQ16" s="839"/>
      <c r="DR16" s="840"/>
      <c r="DS16" s="840"/>
      <c r="DT16" s="840"/>
      <c r="DU16" s="841"/>
      <c r="DV16" s="842"/>
      <c r="DW16" s="843"/>
      <c r="DX16" s="843"/>
      <c r="DY16" s="843"/>
      <c r="DZ16" s="844"/>
      <c r="EA16" s="254"/>
    </row>
    <row r="17" spans="1:131" s="255" customFormat="1" ht="26.25" customHeight="1" x14ac:dyDescent="0.15">
      <c r="A17" s="26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9"/>
      <c r="AF17" s="860"/>
      <c r="AG17" s="861"/>
      <c r="AH17" s="861"/>
      <c r="AI17" s="861"/>
      <c r="AJ17" s="862"/>
      <c r="AK17" s="863"/>
      <c r="AL17" s="864"/>
      <c r="AM17" s="864"/>
      <c r="AN17" s="864"/>
      <c r="AO17" s="864"/>
      <c r="AP17" s="864"/>
      <c r="AQ17" s="864"/>
      <c r="AR17" s="864"/>
      <c r="AS17" s="864"/>
      <c r="AT17" s="864"/>
      <c r="AU17" s="865"/>
      <c r="AV17" s="865"/>
      <c r="AW17" s="865"/>
      <c r="AX17" s="865"/>
      <c r="AY17" s="866"/>
      <c r="AZ17" s="252"/>
      <c r="BA17" s="252"/>
      <c r="BB17" s="252"/>
      <c r="BC17" s="252"/>
      <c r="BD17" s="252"/>
      <c r="BE17" s="253"/>
      <c r="BF17" s="253"/>
      <c r="BG17" s="253"/>
      <c r="BH17" s="253"/>
      <c r="BI17" s="253"/>
      <c r="BJ17" s="253"/>
      <c r="BK17" s="253"/>
      <c r="BL17" s="253"/>
      <c r="BM17" s="253"/>
      <c r="BN17" s="253"/>
      <c r="BO17" s="253"/>
      <c r="BP17" s="253"/>
      <c r="BQ17" s="262">
        <v>11</v>
      </c>
      <c r="BR17" s="263"/>
      <c r="BS17" s="867"/>
      <c r="BT17" s="868"/>
      <c r="BU17" s="868"/>
      <c r="BV17" s="868"/>
      <c r="BW17" s="868"/>
      <c r="BX17" s="868"/>
      <c r="BY17" s="868"/>
      <c r="BZ17" s="868"/>
      <c r="CA17" s="868"/>
      <c r="CB17" s="868"/>
      <c r="CC17" s="868"/>
      <c r="CD17" s="868"/>
      <c r="CE17" s="868"/>
      <c r="CF17" s="868"/>
      <c r="CG17" s="869"/>
      <c r="CH17" s="839"/>
      <c r="CI17" s="840"/>
      <c r="CJ17" s="840"/>
      <c r="CK17" s="840"/>
      <c r="CL17" s="841"/>
      <c r="CM17" s="839"/>
      <c r="CN17" s="840"/>
      <c r="CO17" s="840"/>
      <c r="CP17" s="840"/>
      <c r="CQ17" s="841"/>
      <c r="CR17" s="839"/>
      <c r="CS17" s="840"/>
      <c r="CT17" s="840"/>
      <c r="CU17" s="840"/>
      <c r="CV17" s="841"/>
      <c r="CW17" s="839"/>
      <c r="CX17" s="840"/>
      <c r="CY17" s="840"/>
      <c r="CZ17" s="840"/>
      <c r="DA17" s="841"/>
      <c r="DB17" s="839"/>
      <c r="DC17" s="840"/>
      <c r="DD17" s="840"/>
      <c r="DE17" s="840"/>
      <c r="DF17" s="841"/>
      <c r="DG17" s="839"/>
      <c r="DH17" s="840"/>
      <c r="DI17" s="840"/>
      <c r="DJ17" s="840"/>
      <c r="DK17" s="841"/>
      <c r="DL17" s="839"/>
      <c r="DM17" s="840"/>
      <c r="DN17" s="840"/>
      <c r="DO17" s="840"/>
      <c r="DP17" s="841"/>
      <c r="DQ17" s="839"/>
      <c r="DR17" s="840"/>
      <c r="DS17" s="840"/>
      <c r="DT17" s="840"/>
      <c r="DU17" s="841"/>
      <c r="DV17" s="842"/>
      <c r="DW17" s="843"/>
      <c r="DX17" s="843"/>
      <c r="DY17" s="843"/>
      <c r="DZ17" s="844"/>
      <c r="EA17" s="254"/>
    </row>
    <row r="18" spans="1:131" s="255" customFormat="1" ht="26.25" customHeight="1" x14ac:dyDescent="0.15">
      <c r="A18" s="26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9"/>
      <c r="AF18" s="860"/>
      <c r="AG18" s="861"/>
      <c r="AH18" s="861"/>
      <c r="AI18" s="861"/>
      <c r="AJ18" s="862"/>
      <c r="AK18" s="863"/>
      <c r="AL18" s="864"/>
      <c r="AM18" s="864"/>
      <c r="AN18" s="864"/>
      <c r="AO18" s="864"/>
      <c r="AP18" s="864"/>
      <c r="AQ18" s="864"/>
      <c r="AR18" s="864"/>
      <c r="AS18" s="864"/>
      <c r="AT18" s="864"/>
      <c r="AU18" s="865"/>
      <c r="AV18" s="865"/>
      <c r="AW18" s="865"/>
      <c r="AX18" s="865"/>
      <c r="AY18" s="866"/>
      <c r="AZ18" s="252"/>
      <c r="BA18" s="252"/>
      <c r="BB18" s="252"/>
      <c r="BC18" s="252"/>
      <c r="BD18" s="252"/>
      <c r="BE18" s="253"/>
      <c r="BF18" s="253"/>
      <c r="BG18" s="253"/>
      <c r="BH18" s="253"/>
      <c r="BI18" s="253"/>
      <c r="BJ18" s="253"/>
      <c r="BK18" s="253"/>
      <c r="BL18" s="253"/>
      <c r="BM18" s="253"/>
      <c r="BN18" s="253"/>
      <c r="BO18" s="253"/>
      <c r="BP18" s="253"/>
      <c r="BQ18" s="262">
        <v>12</v>
      </c>
      <c r="BR18" s="263"/>
      <c r="BS18" s="867"/>
      <c r="BT18" s="868"/>
      <c r="BU18" s="868"/>
      <c r="BV18" s="868"/>
      <c r="BW18" s="868"/>
      <c r="BX18" s="868"/>
      <c r="BY18" s="868"/>
      <c r="BZ18" s="868"/>
      <c r="CA18" s="868"/>
      <c r="CB18" s="868"/>
      <c r="CC18" s="868"/>
      <c r="CD18" s="868"/>
      <c r="CE18" s="868"/>
      <c r="CF18" s="868"/>
      <c r="CG18" s="869"/>
      <c r="CH18" s="839"/>
      <c r="CI18" s="840"/>
      <c r="CJ18" s="840"/>
      <c r="CK18" s="840"/>
      <c r="CL18" s="841"/>
      <c r="CM18" s="839"/>
      <c r="CN18" s="840"/>
      <c r="CO18" s="840"/>
      <c r="CP18" s="840"/>
      <c r="CQ18" s="841"/>
      <c r="CR18" s="839"/>
      <c r="CS18" s="840"/>
      <c r="CT18" s="840"/>
      <c r="CU18" s="840"/>
      <c r="CV18" s="841"/>
      <c r="CW18" s="839"/>
      <c r="CX18" s="840"/>
      <c r="CY18" s="840"/>
      <c r="CZ18" s="840"/>
      <c r="DA18" s="841"/>
      <c r="DB18" s="839"/>
      <c r="DC18" s="840"/>
      <c r="DD18" s="840"/>
      <c r="DE18" s="840"/>
      <c r="DF18" s="841"/>
      <c r="DG18" s="839"/>
      <c r="DH18" s="840"/>
      <c r="DI18" s="840"/>
      <c r="DJ18" s="840"/>
      <c r="DK18" s="841"/>
      <c r="DL18" s="839"/>
      <c r="DM18" s="840"/>
      <c r="DN18" s="840"/>
      <c r="DO18" s="840"/>
      <c r="DP18" s="841"/>
      <c r="DQ18" s="839"/>
      <c r="DR18" s="840"/>
      <c r="DS18" s="840"/>
      <c r="DT18" s="840"/>
      <c r="DU18" s="841"/>
      <c r="DV18" s="842"/>
      <c r="DW18" s="843"/>
      <c r="DX18" s="843"/>
      <c r="DY18" s="843"/>
      <c r="DZ18" s="844"/>
      <c r="EA18" s="254"/>
    </row>
    <row r="19" spans="1:131" s="255" customFormat="1" ht="26.25" customHeight="1" x14ac:dyDescent="0.15">
      <c r="A19" s="26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9"/>
      <c r="AF19" s="860"/>
      <c r="AG19" s="861"/>
      <c r="AH19" s="861"/>
      <c r="AI19" s="861"/>
      <c r="AJ19" s="862"/>
      <c r="AK19" s="863"/>
      <c r="AL19" s="864"/>
      <c r="AM19" s="864"/>
      <c r="AN19" s="864"/>
      <c r="AO19" s="864"/>
      <c r="AP19" s="864"/>
      <c r="AQ19" s="864"/>
      <c r="AR19" s="864"/>
      <c r="AS19" s="864"/>
      <c r="AT19" s="864"/>
      <c r="AU19" s="865"/>
      <c r="AV19" s="865"/>
      <c r="AW19" s="865"/>
      <c r="AX19" s="865"/>
      <c r="AY19" s="866"/>
      <c r="AZ19" s="252"/>
      <c r="BA19" s="252"/>
      <c r="BB19" s="252"/>
      <c r="BC19" s="252"/>
      <c r="BD19" s="252"/>
      <c r="BE19" s="253"/>
      <c r="BF19" s="253"/>
      <c r="BG19" s="253"/>
      <c r="BH19" s="253"/>
      <c r="BI19" s="253"/>
      <c r="BJ19" s="253"/>
      <c r="BK19" s="253"/>
      <c r="BL19" s="253"/>
      <c r="BM19" s="253"/>
      <c r="BN19" s="253"/>
      <c r="BO19" s="253"/>
      <c r="BP19" s="253"/>
      <c r="BQ19" s="262">
        <v>13</v>
      </c>
      <c r="BR19" s="263"/>
      <c r="BS19" s="867"/>
      <c r="BT19" s="868"/>
      <c r="BU19" s="868"/>
      <c r="BV19" s="868"/>
      <c r="BW19" s="868"/>
      <c r="BX19" s="868"/>
      <c r="BY19" s="868"/>
      <c r="BZ19" s="868"/>
      <c r="CA19" s="868"/>
      <c r="CB19" s="868"/>
      <c r="CC19" s="868"/>
      <c r="CD19" s="868"/>
      <c r="CE19" s="868"/>
      <c r="CF19" s="868"/>
      <c r="CG19" s="869"/>
      <c r="CH19" s="839"/>
      <c r="CI19" s="840"/>
      <c r="CJ19" s="840"/>
      <c r="CK19" s="840"/>
      <c r="CL19" s="841"/>
      <c r="CM19" s="839"/>
      <c r="CN19" s="840"/>
      <c r="CO19" s="840"/>
      <c r="CP19" s="840"/>
      <c r="CQ19" s="841"/>
      <c r="CR19" s="839"/>
      <c r="CS19" s="840"/>
      <c r="CT19" s="840"/>
      <c r="CU19" s="840"/>
      <c r="CV19" s="841"/>
      <c r="CW19" s="839"/>
      <c r="CX19" s="840"/>
      <c r="CY19" s="840"/>
      <c r="CZ19" s="840"/>
      <c r="DA19" s="841"/>
      <c r="DB19" s="839"/>
      <c r="DC19" s="840"/>
      <c r="DD19" s="840"/>
      <c r="DE19" s="840"/>
      <c r="DF19" s="841"/>
      <c r="DG19" s="839"/>
      <c r="DH19" s="840"/>
      <c r="DI19" s="840"/>
      <c r="DJ19" s="840"/>
      <c r="DK19" s="841"/>
      <c r="DL19" s="839"/>
      <c r="DM19" s="840"/>
      <c r="DN19" s="840"/>
      <c r="DO19" s="840"/>
      <c r="DP19" s="841"/>
      <c r="DQ19" s="839"/>
      <c r="DR19" s="840"/>
      <c r="DS19" s="840"/>
      <c r="DT19" s="840"/>
      <c r="DU19" s="841"/>
      <c r="DV19" s="842"/>
      <c r="DW19" s="843"/>
      <c r="DX19" s="843"/>
      <c r="DY19" s="843"/>
      <c r="DZ19" s="844"/>
      <c r="EA19" s="254"/>
    </row>
    <row r="20" spans="1:131" s="255" customFormat="1" ht="26.25" customHeight="1" x14ac:dyDescent="0.15">
      <c r="A20" s="26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9"/>
      <c r="AF20" s="860"/>
      <c r="AG20" s="861"/>
      <c r="AH20" s="861"/>
      <c r="AI20" s="861"/>
      <c r="AJ20" s="862"/>
      <c r="AK20" s="863"/>
      <c r="AL20" s="864"/>
      <c r="AM20" s="864"/>
      <c r="AN20" s="864"/>
      <c r="AO20" s="864"/>
      <c r="AP20" s="864"/>
      <c r="AQ20" s="864"/>
      <c r="AR20" s="864"/>
      <c r="AS20" s="864"/>
      <c r="AT20" s="864"/>
      <c r="AU20" s="865"/>
      <c r="AV20" s="865"/>
      <c r="AW20" s="865"/>
      <c r="AX20" s="865"/>
      <c r="AY20" s="866"/>
      <c r="AZ20" s="252"/>
      <c r="BA20" s="252"/>
      <c r="BB20" s="252"/>
      <c r="BC20" s="252"/>
      <c r="BD20" s="252"/>
      <c r="BE20" s="253"/>
      <c r="BF20" s="253"/>
      <c r="BG20" s="253"/>
      <c r="BH20" s="253"/>
      <c r="BI20" s="253"/>
      <c r="BJ20" s="253"/>
      <c r="BK20" s="253"/>
      <c r="BL20" s="253"/>
      <c r="BM20" s="253"/>
      <c r="BN20" s="253"/>
      <c r="BO20" s="253"/>
      <c r="BP20" s="253"/>
      <c r="BQ20" s="262">
        <v>14</v>
      </c>
      <c r="BR20" s="263"/>
      <c r="BS20" s="867"/>
      <c r="BT20" s="868"/>
      <c r="BU20" s="868"/>
      <c r="BV20" s="868"/>
      <c r="BW20" s="868"/>
      <c r="BX20" s="868"/>
      <c r="BY20" s="868"/>
      <c r="BZ20" s="868"/>
      <c r="CA20" s="868"/>
      <c r="CB20" s="868"/>
      <c r="CC20" s="868"/>
      <c r="CD20" s="868"/>
      <c r="CE20" s="868"/>
      <c r="CF20" s="868"/>
      <c r="CG20" s="869"/>
      <c r="CH20" s="839"/>
      <c r="CI20" s="840"/>
      <c r="CJ20" s="840"/>
      <c r="CK20" s="840"/>
      <c r="CL20" s="841"/>
      <c r="CM20" s="839"/>
      <c r="CN20" s="840"/>
      <c r="CO20" s="840"/>
      <c r="CP20" s="840"/>
      <c r="CQ20" s="841"/>
      <c r="CR20" s="839"/>
      <c r="CS20" s="840"/>
      <c r="CT20" s="840"/>
      <c r="CU20" s="840"/>
      <c r="CV20" s="841"/>
      <c r="CW20" s="839"/>
      <c r="CX20" s="840"/>
      <c r="CY20" s="840"/>
      <c r="CZ20" s="840"/>
      <c r="DA20" s="841"/>
      <c r="DB20" s="839"/>
      <c r="DC20" s="840"/>
      <c r="DD20" s="840"/>
      <c r="DE20" s="840"/>
      <c r="DF20" s="841"/>
      <c r="DG20" s="839"/>
      <c r="DH20" s="840"/>
      <c r="DI20" s="840"/>
      <c r="DJ20" s="840"/>
      <c r="DK20" s="841"/>
      <c r="DL20" s="839"/>
      <c r="DM20" s="840"/>
      <c r="DN20" s="840"/>
      <c r="DO20" s="840"/>
      <c r="DP20" s="841"/>
      <c r="DQ20" s="839"/>
      <c r="DR20" s="840"/>
      <c r="DS20" s="840"/>
      <c r="DT20" s="840"/>
      <c r="DU20" s="841"/>
      <c r="DV20" s="842"/>
      <c r="DW20" s="843"/>
      <c r="DX20" s="843"/>
      <c r="DY20" s="843"/>
      <c r="DZ20" s="844"/>
      <c r="EA20" s="254"/>
    </row>
    <row r="21" spans="1:131" s="255" customFormat="1" ht="26.25" customHeight="1" thickBot="1" x14ac:dyDescent="0.2">
      <c r="A21" s="26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9"/>
      <c r="AF21" s="860"/>
      <c r="AG21" s="861"/>
      <c r="AH21" s="861"/>
      <c r="AI21" s="861"/>
      <c r="AJ21" s="862"/>
      <c r="AK21" s="863"/>
      <c r="AL21" s="864"/>
      <c r="AM21" s="864"/>
      <c r="AN21" s="864"/>
      <c r="AO21" s="864"/>
      <c r="AP21" s="864"/>
      <c r="AQ21" s="864"/>
      <c r="AR21" s="864"/>
      <c r="AS21" s="864"/>
      <c r="AT21" s="864"/>
      <c r="AU21" s="865"/>
      <c r="AV21" s="865"/>
      <c r="AW21" s="865"/>
      <c r="AX21" s="865"/>
      <c r="AY21" s="866"/>
      <c r="AZ21" s="252"/>
      <c r="BA21" s="252"/>
      <c r="BB21" s="252"/>
      <c r="BC21" s="252"/>
      <c r="BD21" s="252"/>
      <c r="BE21" s="253"/>
      <c r="BF21" s="253"/>
      <c r="BG21" s="253"/>
      <c r="BH21" s="253"/>
      <c r="BI21" s="253"/>
      <c r="BJ21" s="253"/>
      <c r="BK21" s="253"/>
      <c r="BL21" s="253"/>
      <c r="BM21" s="253"/>
      <c r="BN21" s="253"/>
      <c r="BO21" s="253"/>
      <c r="BP21" s="253"/>
      <c r="BQ21" s="262">
        <v>15</v>
      </c>
      <c r="BR21" s="263"/>
      <c r="BS21" s="867"/>
      <c r="BT21" s="868"/>
      <c r="BU21" s="868"/>
      <c r="BV21" s="868"/>
      <c r="BW21" s="868"/>
      <c r="BX21" s="868"/>
      <c r="BY21" s="868"/>
      <c r="BZ21" s="868"/>
      <c r="CA21" s="868"/>
      <c r="CB21" s="868"/>
      <c r="CC21" s="868"/>
      <c r="CD21" s="868"/>
      <c r="CE21" s="868"/>
      <c r="CF21" s="868"/>
      <c r="CG21" s="869"/>
      <c r="CH21" s="839"/>
      <c r="CI21" s="840"/>
      <c r="CJ21" s="840"/>
      <c r="CK21" s="840"/>
      <c r="CL21" s="841"/>
      <c r="CM21" s="839"/>
      <c r="CN21" s="840"/>
      <c r="CO21" s="840"/>
      <c r="CP21" s="840"/>
      <c r="CQ21" s="841"/>
      <c r="CR21" s="839"/>
      <c r="CS21" s="840"/>
      <c r="CT21" s="840"/>
      <c r="CU21" s="840"/>
      <c r="CV21" s="841"/>
      <c r="CW21" s="839"/>
      <c r="CX21" s="840"/>
      <c r="CY21" s="840"/>
      <c r="CZ21" s="840"/>
      <c r="DA21" s="841"/>
      <c r="DB21" s="839"/>
      <c r="DC21" s="840"/>
      <c r="DD21" s="840"/>
      <c r="DE21" s="840"/>
      <c r="DF21" s="841"/>
      <c r="DG21" s="839"/>
      <c r="DH21" s="840"/>
      <c r="DI21" s="840"/>
      <c r="DJ21" s="840"/>
      <c r="DK21" s="841"/>
      <c r="DL21" s="839"/>
      <c r="DM21" s="840"/>
      <c r="DN21" s="840"/>
      <c r="DO21" s="840"/>
      <c r="DP21" s="841"/>
      <c r="DQ21" s="839"/>
      <c r="DR21" s="840"/>
      <c r="DS21" s="840"/>
      <c r="DT21" s="840"/>
      <c r="DU21" s="841"/>
      <c r="DV21" s="842"/>
      <c r="DW21" s="843"/>
      <c r="DX21" s="843"/>
      <c r="DY21" s="843"/>
      <c r="DZ21" s="844"/>
      <c r="EA21" s="254"/>
    </row>
    <row r="22" spans="1:131" s="255" customFormat="1" ht="26.25" customHeight="1" x14ac:dyDescent="0.15">
      <c r="A22" s="261">
        <v>16</v>
      </c>
      <c r="B22" s="845"/>
      <c r="C22" s="846"/>
      <c r="D22" s="846"/>
      <c r="E22" s="846"/>
      <c r="F22" s="846"/>
      <c r="G22" s="846"/>
      <c r="H22" s="846"/>
      <c r="I22" s="846"/>
      <c r="J22" s="846"/>
      <c r="K22" s="846"/>
      <c r="L22" s="846"/>
      <c r="M22" s="846"/>
      <c r="N22" s="846"/>
      <c r="O22" s="846"/>
      <c r="P22" s="847"/>
      <c r="Q22" s="877"/>
      <c r="R22" s="878"/>
      <c r="S22" s="878"/>
      <c r="T22" s="878"/>
      <c r="U22" s="878"/>
      <c r="V22" s="878"/>
      <c r="W22" s="878"/>
      <c r="X22" s="878"/>
      <c r="Y22" s="878"/>
      <c r="Z22" s="878"/>
      <c r="AA22" s="878"/>
      <c r="AB22" s="878"/>
      <c r="AC22" s="878"/>
      <c r="AD22" s="878"/>
      <c r="AE22" s="879"/>
      <c r="AF22" s="860"/>
      <c r="AG22" s="861"/>
      <c r="AH22" s="861"/>
      <c r="AI22" s="861"/>
      <c r="AJ22" s="862"/>
      <c r="AK22" s="892"/>
      <c r="AL22" s="893"/>
      <c r="AM22" s="893"/>
      <c r="AN22" s="893"/>
      <c r="AO22" s="893"/>
      <c r="AP22" s="893"/>
      <c r="AQ22" s="893"/>
      <c r="AR22" s="893"/>
      <c r="AS22" s="893"/>
      <c r="AT22" s="893"/>
      <c r="AU22" s="894"/>
      <c r="AV22" s="894"/>
      <c r="AW22" s="894"/>
      <c r="AX22" s="894"/>
      <c r="AY22" s="895"/>
      <c r="AZ22" s="896" t="s">
        <v>390</v>
      </c>
      <c r="BA22" s="896"/>
      <c r="BB22" s="896"/>
      <c r="BC22" s="896"/>
      <c r="BD22" s="897"/>
      <c r="BE22" s="253"/>
      <c r="BF22" s="253"/>
      <c r="BG22" s="253"/>
      <c r="BH22" s="253"/>
      <c r="BI22" s="253"/>
      <c r="BJ22" s="253"/>
      <c r="BK22" s="253"/>
      <c r="BL22" s="253"/>
      <c r="BM22" s="253"/>
      <c r="BN22" s="253"/>
      <c r="BO22" s="253"/>
      <c r="BP22" s="253"/>
      <c r="BQ22" s="262">
        <v>16</v>
      </c>
      <c r="BR22" s="263"/>
      <c r="BS22" s="867"/>
      <c r="BT22" s="868"/>
      <c r="BU22" s="868"/>
      <c r="BV22" s="868"/>
      <c r="BW22" s="868"/>
      <c r="BX22" s="868"/>
      <c r="BY22" s="868"/>
      <c r="BZ22" s="868"/>
      <c r="CA22" s="868"/>
      <c r="CB22" s="868"/>
      <c r="CC22" s="868"/>
      <c r="CD22" s="868"/>
      <c r="CE22" s="868"/>
      <c r="CF22" s="868"/>
      <c r="CG22" s="869"/>
      <c r="CH22" s="839"/>
      <c r="CI22" s="840"/>
      <c r="CJ22" s="840"/>
      <c r="CK22" s="840"/>
      <c r="CL22" s="841"/>
      <c r="CM22" s="839"/>
      <c r="CN22" s="840"/>
      <c r="CO22" s="840"/>
      <c r="CP22" s="840"/>
      <c r="CQ22" s="841"/>
      <c r="CR22" s="839"/>
      <c r="CS22" s="840"/>
      <c r="CT22" s="840"/>
      <c r="CU22" s="840"/>
      <c r="CV22" s="841"/>
      <c r="CW22" s="839"/>
      <c r="CX22" s="840"/>
      <c r="CY22" s="840"/>
      <c r="CZ22" s="840"/>
      <c r="DA22" s="841"/>
      <c r="DB22" s="839"/>
      <c r="DC22" s="840"/>
      <c r="DD22" s="840"/>
      <c r="DE22" s="840"/>
      <c r="DF22" s="841"/>
      <c r="DG22" s="839"/>
      <c r="DH22" s="840"/>
      <c r="DI22" s="840"/>
      <c r="DJ22" s="840"/>
      <c r="DK22" s="841"/>
      <c r="DL22" s="839"/>
      <c r="DM22" s="840"/>
      <c r="DN22" s="840"/>
      <c r="DO22" s="840"/>
      <c r="DP22" s="841"/>
      <c r="DQ22" s="839"/>
      <c r="DR22" s="840"/>
      <c r="DS22" s="840"/>
      <c r="DT22" s="840"/>
      <c r="DU22" s="841"/>
      <c r="DV22" s="842"/>
      <c r="DW22" s="843"/>
      <c r="DX22" s="843"/>
      <c r="DY22" s="843"/>
      <c r="DZ22" s="844"/>
      <c r="EA22" s="254"/>
    </row>
    <row r="23" spans="1:131" s="255" customFormat="1" ht="26.25" customHeight="1" thickBot="1" x14ac:dyDescent="0.2">
      <c r="A23" s="264" t="s">
        <v>391</v>
      </c>
      <c r="B23" s="880" t="s">
        <v>392</v>
      </c>
      <c r="C23" s="881"/>
      <c r="D23" s="881"/>
      <c r="E23" s="881"/>
      <c r="F23" s="881"/>
      <c r="G23" s="881"/>
      <c r="H23" s="881"/>
      <c r="I23" s="881"/>
      <c r="J23" s="881"/>
      <c r="K23" s="881"/>
      <c r="L23" s="881"/>
      <c r="M23" s="881"/>
      <c r="N23" s="881"/>
      <c r="O23" s="881"/>
      <c r="P23" s="882"/>
      <c r="Q23" s="883"/>
      <c r="R23" s="884"/>
      <c r="S23" s="884"/>
      <c r="T23" s="884"/>
      <c r="U23" s="884"/>
      <c r="V23" s="884"/>
      <c r="W23" s="884"/>
      <c r="X23" s="884"/>
      <c r="Y23" s="884"/>
      <c r="Z23" s="884"/>
      <c r="AA23" s="884"/>
      <c r="AB23" s="884"/>
      <c r="AC23" s="884"/>
      <c r="AD23" s="884"/>
      <c r="AE23" s="885"/>
      <c r="AF23" s="886">
        <v>742</v>
      </c>
      <c r="AG23" s="884"/>
      <c r="AH23" s="884"/>
      <c r="AI23" s="884"/>
      <c r="AJ23" s="887"/>
      <c r="AK23" s="888"/>
      <c r="AL23" s="889"/>
      <c r="AM23" s="889"/>
      <c r="AN23" s="889"/>
      <c r="AO23" s="889"/>
      <c r="AP23" s="884"/>
      <c r="AQ23" s="884"/>
      <c r="AR23" s="884"/>
      <c r="AS23" s="884"/>
      <c r="AT23" s="884"/>
      <c r="AU23" s="890"/>
      <c r="AV23" s="890"/>
      <c r="AW23" s="890"/>
      <c r="AX23" s="890"/>
      <c r="AY23" s="891"/>
      <c r="AZ23" s="899" t="s">
        <v>393</v>
      </c>
      <c r="BA23" s="900"/>
      <c r="BB23" s="900"/>
      <c r="BC23" s="900"/>
      <c r="BD23" s="901"/>
      <c r="BE23" s="253"/>
      <c r="BF23" s="253"/>
      <c r="BG23" s="253"/>
      <c r="BH23" s="253"/>
      <c r="BI23" s="253"/>
      <c r="BJ23" s="253"/>
      <c r="BK23" s="253"/>
      <c r="BL23" s="253"/>
      <c r="BM23" s="253"/>
      <c r="BN23" s="253"/>
      <c r="BO23" s="253"/>
      <c r="BP23" s="253"/>
      <c r="BQ23" s="262">
        <v>17</v>
      </c>
      <c r="BR23" s="263"/>
      <c r="BS23" s="867"/>
      <c r="BT23" s="868"/>
      <c r="BU23" s="868"/>
      <c r="BV23" s="868"/>
      <c r="BW23" s="868"/>
      <c r="BX23" s="868"/>
      <c r="BY23" s="868"/>
      <c r="BZ23" s="868"/>
      <c r="CA23" s="868"/>
      <c r="CB23" s="868"/>
      <c r="CC23" s="868"/>
      <c r="CD23" s="868"/>
      <c r="CE23" s="868"/>
      <c r="CF23" s="868"/>
      <c r="CG23" s="869"/>
      <c r="CH23" s="839"/>
      <c r="CI23" s="840"/>
      <c r="CJ23" s="840"/>
      <c r="CK23" s="840"/>
      <c r="CL23" s="841"/>
      <c r="CM23" s="839"/>
      <c r="CN23" s="840"/>
      <c r="CO23" s="840"/>
      <c r="CP23" s="840"/>
      <c r="CQ23" s="841"/>
      <c r="CR23" s="839"/>
      <c r="CS23" s="840"/>
      <c r="CT23" s="840"/>
      <c r="CU23" s="840"/>
      <c r="CV23" s="841"/>
      <c r="CW23" s="839"/>
      <c r="CX23" s="840"/>
      <c r="CY23" s="840"/>
      <c r="CZ23" s="840"/>
      <c r="DA23" s="841"/>
      <c r="DB23" s="839"/>
      <c r="DC23" s="840"/>
      <c r="DD23" s="840"/>
      <c r="DE23" s="840"/>
      <c r="DF23" s="841"/>
      <c r="DG23" s="839"/>
      <c r="DH23" s="840"/>
      <c r="DI23" s="840"/>
      <c r="DJ23" s="840"/>
      <c r="DK23" s="841"/>
      <c r="DL23" s="839"/>
      <c r="DM23" s="840"/>
      <c r="DN23" s="840"/>
      <c r="DO23" s="840"/>
      <c r="DP23" s="841"/>
      <c r="DQ23" s="839"/>
      <c r="DR23" s="840"/>
      <c r="DS23" s="840"/>
      <c r="DT23" s="840"/>
      <c r="DU23" s="841"/>
      <c r="DV23" s="842"/>
      <c r="DW23" s="843"/>
      <c r="DX23" s="843"/>
      <c r="DY23" s="843"/>
      <c r="DZ23" s="844"/>
      <c r="EA23" s="254"/>
    </row>
    <row r="24" spans="1:131" s="255" customFormat="1" ht="26.25" customHeight="1" x14ac:dyDescent="0.15">
      <c r="A24" s="898" t="s">
        <v>394</v>
      </c>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252"/>
      <c r="BA24" s="252"/>
      <c r="BB24" s="252"/>
      <c r="BC24" s="252"/>
      <c r="BD24" s="252"/>
      <c r="BE24" s="253"/>
      <c r="BF24" s="253"/>
      <c r="BG24" s="253"/>
      <c r="BH24" s="253"/>
      <c r="BI24" s="253"/>
      <c r="BJ24" s="253"/>
      <c r="BK24" s="253"/>
      <c r="BL24" s="253"/>
      <c r="BM24" s="253"/>
      <c r="BN24" s="253"/>
      <c r="BO24" s="253"/>
      <c r="BP24" s="253"/>
      <c r="BQ24" s="262">
        <v>18</v>
      </c>
      <c r="BR24" s="263"/>
      <c r="BS24" s="867"/>
      <c r="BT24" s="868"/>
      <c r="BU24" s="868"/>
      <c r="BV24" s="868"/>
      <c r="BW24" s="868"/>
      <c r="BX24" s="868"/>
      <c r="BY24" s="868"/>
      <c r="BZ24" s="868"/>
      <c r="CA24" s="868"/>
      <c r="CB24" s="868"/>
      <c r="CC24" s="868"/>
      <c r="CD24" s="868"/>
      <c r="CE24" s="868"/>
      <c r="CF24" s="868"/>
      <c r="CG24" s="869"/>
      <c r="CH24" s="839"/>
      <c r="CI24" s="840"/>
      <c r="CJ24" s="840"/>
      <c r="CK24" s="840"/>
      <c r="CL24" s="841"/>
      <c r="CM24" s="839"/>
      <c r="CN24" s="840"/>
      <c r="CO24" s="840"/>
      <c r="CP24" s="840"/>
      <c r="CQ24" s="841"/>
      <c r="CR24" s="839"/>
      <c r="CS24" s="840"/>
      <c r="CT24" s="840"/>
      <c r="CU24" s="840"/>
      <c r="CV24" s="841"/>
      <c r="CW24" s="839"/>
      <c r="CX24" s="840"/>
      <c r="CY24" s="840"/>
      <c r="CZ24" s="840"/>
      <c r="DA24" s="841"/>
      <c r="DB24" s="839"/>
      <c r="DC24" s="840"/>
      <c r="DD24" s="840"/>
      <c r="DE24" s="840"/>
      <c r="DF24" s="841"/>
      <c r="DG24" s="839"/>
      <c r="DH24" s="840"/>
      <c r="DI24" s="840"/>
      <c r="DJ24" s="840"/>
      <c r="DK24" s="841"/>
      <c r="DL24" s="839"/>
      <c r="DM24" s="840"/>
      <c r="DN24" s="840"/>
      <c r="DO24" s="840"/>
      <c r="DP24" s="841"/>
      <c r="DQ24" s="839"/>
      <c r="DR24" s="840"/>
      <c r="DS24" s="840"/>
      <c r="DT24" s="840"/>
      <c r="DU24" s="841"/>
      <c r="DV24" s="842"/>
      <c r="DW24" s="843"/>
      <c r="DX24" s="843"/>
      <c r="DY24" s="843"/>
      <c r="DZ24" s="844"/>
      <c r="EA24" s="254"/>
    </row>
    <row r="25" spans="1:131" s="247" customFormat="1" ht="26.25" customHeight="1" thickBot="1" x14ac:dyDescent="0.2">
      <c r="A25" s="853" t="s">
        <v>395</v>
      </c>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252"/>
      <c r="BK25" s="252"/>
      <c r="BL25" s="252"/>
      <c r="BM25" s="252"/>
      <c r="BN25" s="252"/>
      <c r="BO25" s="265"/>
      <c r="BP25" s="265"/>
      <c r="BQ25" s="262">
        <v>19</v>
      </c>
      <c r="BR25" s="263"/>
      <c r="BS25" s="867"/>
      <c r="BT25" s="868"/>
      <c r="BU25" s="868"/>
      <c r="BV25" s="868"/>
      <c r="BW25" s="868"/>
      <c r="BX25" s="868"/>
      <c r="BY25" s="868"/>
      <c r="BZ25" s="868"/>
      <c r="CA25" s="868"/>
      <c r="CB25" s="868"/>
      <c r="CC25" s="868"/>
      <c r="CD25" s="868"/>
      <c r="CE25" s="868"/>
      <c r="CF25" s="868"/>
      <c r="CG25" s="869"/>
      <c r="CH25" s="839"/>
      <c r="CI25" s="840"/>
      <c r="CJ25" s="840"/>
      <c r="CK25" s="840"/>
      <c r="CL25" s="841"/>
      <c r="CM25" s="839"/>
      <c r="CN25" s="840"/>
      <c r="CO25" s="840"/>
      <c r="CP25" s="840"/>
      <c r="CQ25" s="841"/>
      <c r="CR25" s="839"/>
      <c r="CS25" s="840"/>
      <c r="CT25" s="840"/>
      <c r="CU25" s="840"/>
      <c r="CV25" s="841"/>
      <c r="CW25" s="839"/>
      <c r="CX25" s="840"/>
      <c r="CY25" s="840"/>
      <c r="CZ25" s="840"/>
      <c r="DA25" s="841"/>
      <c r="DB25" s="839"/>
      <c r="DC25" s="840"/>
      <c r="DD25" s="840"/>
      <c r="DE25" s="840"/>
      <c r="DF25" s="841"/>
      <c r="DG25" s="839"/>
      <c r="DH25" s="840"/>
      <c r="DI25" s="840"/>
      <c r="DJ25" s="840"/>
      <c r="DK25" s="841"/>
      <c r="DL25" s="839"/>
      <c r="DM25" s="840"/>
      <c r="DN25" s="840"/>
      <c r="DO25" s="840"/>
      <c r="DP25" s="841"/>
      <c r="DQ25" s="839"/>
      <c r="DR25" s="840"/>
      <c r="DS25" s="840"/>
      <c r="DT25" s="840"/>
      <c r="DU25" s="841"/>
      <c r="DV25" s="842"/>
      <c r="DW25" s="843"/>
      <c r="DX25" s="843"/>
      <c r="DY25" s="843"/>
      <c r="DZ25" s="844"/>
      <c r="EA25" s="246"/>
    </row>
    <row r="26" spans="1:131" s="247" customFormat="1" ht="26.25" customHeight="1" x14ac:dyDescent="0.15">
      <c r="A26" s="833" t="s">
        <v>370</v>
      </c>
      <c r="B26" s="834"/>
      <c r="C26" s="834"/>
      <c r="D26" s="834"/>
      <c r="E26" s="834"/>
      <c r="F26" s="834"/>
      <c r="G26" s="834"/>
      <c r="H26" s="834"/>
      <c r="I26" s="834"/>
      <c r="J26" s="834"/>
      <c r="K26" s="834"/>
      <c r="L26" s="834"/>
      <c r="M26" s="834"/>
      <c r="N26" s="834"/>
      <c r="O26" s="834"/>
      <c r="P26" s="835"/>
      <c r="Q26" s="810" t="s">
        <v>396</v>
      </c>
      <c r="R26" s="811"/>
      <c r="S26" s="811"/>
      <c r="T26" s="811"/>
      <c r="U26" s="812"/>
      <c r="V26" s="810" t="s">
        <v>397</v>
      </c>
      <c r="W26" s="811"/>
      <c r="X26" s="811"/>
      <c r="Y26" s="811"/>
      <c r="Z26" s="812"/>
      <c r="AA26" s="810" t="s">
        <v>398</v>
      </c>
      <c r="AB26" s="811"/>
      <c r="AC26" s="811"/>
      <c r="AD26" s="811"/>
      <c r="AE26" s="811"/>
      <c r="AF26" s="902" t="s">
        <v>399</v>
      </c>
      <c r="AG26" s="903"/>
      <c r="AH26" s="903"/>
      <c r="AI26" s="903"/>
      <c r="AJ26" s="904"/>
      <c r="AK26" s="811" t="s">
        <v>400</v>
      </c>
      <c r="AL26" s="811"/>
      <c r="AM26" s="811"/>
      <c r="AN26" s="811"/>
      <c r="AO26" s="812"/>
      <c r="AP26" s="810" t="s">
        <v>401</v>
      </c>
      <c r="AQ26" s="811"/>
      <c r="AR26" s="811"/>
      <c r="AS26" s="811"/>
      <c r="AT26" s="812"/>
      <c r="AU26" s="810" t="s">
        <v>402</v>
      </c>
      <c r="AV26" s="811"/>
      <c r="AW26" s="811"/>
      <c r="AX26" s="811"/>
      <c r="AY26" s="812"/>
      <c r="AZ26" s="810" t="s">
        <v>403</v>
      </c>
      <c r="BA26" s="811"/>
      <c r="BB26" s="811"/>
      <c r="BC26" s="811"/>
      <c r="BD26" s="812"/>
      <c r="BE26" s="810" t="s">
        <v>377</v>
      </c>
      <c r="BF26" s="811"/>
      <c r="BG26" s="811"/>
      <c r="BH26" s="811"/>
      <c r="BI26" s="822"/>
      <c r="BJ26" s="252"/>
      <c r="BK26" s="252"/>
      <c r="BL26" s="252"/>
      <c r="BM26" s="252"/>
      <c r="BN26" s="252"/>
      <c r="BO26" s="265"/>
      <c r="BP26" s="265"/>
      <c r="BQ26" s="262">
        <v>20</v>
      </c>
      <c r="BR26" s="263"/>
      <c r="BS26" s="867"/>
      <c r="BT26" s="868"/>
      <c r="BU26" s="868"/>
      <c r="BV26" s="868"/>
      <c r="BW26" s="868"/>
      <c r="BX26" s="868"/>
      <c r="BY26" s="868"/>
      <c r="BZ26" s="868"/>
      <c r="CA26" s="868"/>
      <c r="CB26" s="868"/>
      <c r="CC26" s="868"/>
      <c r="CD26" s="868"/>
      <c r="CE26" s="868"/>
      <c r="CF26" s="868"/>
      <c r="CG26" s="869"/>
      <c r="CH26" s="839"/>
      <c r="CI26" s="840"/>
      <c r="CJ26" s="840"/>
      <c r="CK26" s="840"/>
      <c r="CL26" s="841"/>
      <c r="CM26" s="839"/>
      <c r="CN26" s="840"/>
      <c r="CO26" s="840"/>
      <c r="CP26" s="840"/>
      <c r="CQ26" s="841"/>
      <c r="CR26" s="839"/>
      <c r="CS26" s="840"/>
      <c r="CT26" s="840"/>
      <c r="CU26" s="840"/>
      <c r="CV26" s="841"/>
      <c r="CW26" s="839"/>
      <c r="CX26" s="840"/>
      <c r="CY26" s="840"/>
      <c r="CZ26" s="840"/>
      <c r="DA26" s="841"/>
      <c r="DB26" s="839"/>
      <c r="DC26" s="840"/>
      <c r="DD26" s="840"/>
      <c r="DE26" s="840"/>
      <c r="DF26" s="841"/>
      <c r="DG26" s="839"/>
      <c r="DH26" s="840"/>
      <c r="DI26" s="840"/>
      <c r="DJ26" s="840"/>
      <c r="DK26" s="841"/>
      <c r="DL26" s="839"/>
      <c r="DM26" s="840"/>
      <c r="DN26" s="840"/>
      <c r="DO26" s="840"/>
      <c r="DP26" s="841"/>
      <c r="DQ26" s="839"/>
      <c r="DR26" s="840"/>
      <c r="DS26" s="840"/>
      <c r="DT26" s="840"/>
      <c r="DU26" s="841"/>
      <c r="DV26" s="842"/>
      <c r="DW26" s="843"/>
      <c r="DX26" s="843"/>
      <c r="DY26" s="843"/>
      <c r="DZ26" s="844"/>
      <c r="EA26" s="246"/>
    </row>
    <row r="27" spans="1:131" s="247" customFormat="1" ht="26.25" customHeight="1" thickBot="1" x14ac:dyDescent="0.2">
      <c r="A27" s="836"/>
      <c r="B27" s="837"/>
      <c r="C27" s="837"/>
      <c r="D27" s="837"/>
      <c r="E27" s="837"/>
      <c r="F27" s="837"/>
      <c r="G27" s="837"/>
      <c r="H27" s="837"/>
      <c r="I27" s="837"/>
      <c r="J27" s="837"/>
      <c r="K27" s="837"/>
      <c r="L27" s="837"/>
      <c r="M27" s="837"/>
      <c r="N27" s="837"/>
      <c r="O27" s="837"/>
      <c r="P27" s="838"/>
      <c r="Q27" s="813"/>
      <c r="R27" s="814"/>
      <c r="S27" s="814"/>
      <c r="T27" s="814"/>
      <c r="U27" s="815"/>
      <c r="V27" s="813"/>
      <c r="W27" s="814"/>
      <c r="X27" s="814"/>
      <c r="Y27" s="814"/>
      <c r="Z27" s="815"/>
      <c r="AA27" s="813"/>
      <c r="AB27" s="814"/>
      <c r="AC27" s="814"/>
      <c r="AD27" s="814"/>
      <c r="AE27" s="814"/>
      <c r="AF27" s="905"/>
      <c r="AG27" s="906"/>
      <c r="AH27" s="906"/>
      <c r="AI27" s="906"/>
      <c r="AJ27" s="907"/>
      <c r="AK27" s="814"/>
      <c r="AL27" s="814"/>
      <c r="AM27" s="814"/>
      <c r="AN27" s="814"/>
      <c r="AO27" s="815"/>
      <c r="AP27" s="813"/>
      <c r="AQ27" s="814"/>
      <c r="AR27" s="814"/>
      <c r="AS27" s="814"/>
      <c r="AT27" s="815"/>
      <c r="AU27" s="813"/>
      <c r="AV27" s="814"/>
      <c r="AW27" s="814"/>
      <c r="AX27" s="814"/>
      <c r="AY27" s="815"/>
      <c r="AZ27" s="813"/>
      <c r="BA27" s="814"/>
      <c r="BB27" s="814"/>
      <c r="BC27" s="814"/>
      <c r="BD27" s="815"/>
      <c r="BE27" s="813"/>
      <c r="BF27" s="814"/>
      <c r="BG27" s="814"/>
      <c r="BH27" s="814"/>
      <c r="BI27" s="823"/>
      <c r="BJ27" s="252"/>
      <c r="BK27" s="252"/>
      <c r="BL27" s="252"/>
      <c r="BM27" s="252"/>
      <c r="BN27" s="252"/>
      <c r="BO27" s="265"/>
      <c r="BP27" s="265"/>
      <c r="BQ27" s="262">
        <v>21</v>
      </c>
      <c r="BR27" s="263"/>
      <c r="BS27" s="867"/>
      <c r="BT27" s="868"/>
      <c r="BU27" s="868"/>
      <c r="BV27" s="868"/>
      <c r="BW27" s="868"/>
      <c r="BX27" s="868"/>
      <c r="BY27" s="868"/>
      <c r="BZ27" s="868"/>
      <c r="CA27" s="868"/>
      <c r="CB27" s="868"/>
      <c r="CC27" s="868"/>
      <c r="CD27" s="868"/>
      <c r="CE27" s="868"/>
      <c r="CF27" s="868"/>
      <c r="CG27" s="869"/>
      <c r="CH27" s="839"/>
      <c r="CI27" s="840"/>
      <c r="CJ27" s="840"/>
      <c r="CK27" s="840"/>
      <c r="CL27" s="841"/>
      <c r="CM27" s="839"/>
      <c r="CN27" s="840"/>
      <c r="CO27" s="840"/>
      <c r="CP27" s="840"/>
      <c r="CQ27" s="841"/>
      <c r="CR27" s="839"/>
      <c r="CS27" s="840"/>
      <c r="CT27" s="840"/>
      <c r="CU27" s="840"/>
      <c r="CV27" s="841"/>
      <c r="CW27" s="839"/>
      <c r="CX27" s="840"/>
      <c r="CY27" s="840"/>
      <c r="CZ27" s="840"/>
      <c r="DA27" s="841"/>
      <c r="DB27" s="839"/>
      <c r="DC27" s="840"/>
      <c r="DD27" s="840"/>
      <c r="DE27" s="840"/>
      <c r="DF27" s="841"/>
      <c r="DG27" s="839"/>
      <c r="DH27" s="840"/>
      <c r="DI27" s="840"/>
      <c r="DJ27" s="840"/>
      <c r="DK27" s="841"/>
      <c r="DL27" s="839"/>
      <c r="DM27" s="840"/>
      <c r="DN27" s="840"/>
      <c r="DO27" s="840"/>
      <c r="DP27" s="841"/>
      <c r="DQ27" s="839"/>
      <c r="DR27" s="840"/>
      <c r="DS27" s="840"/>
      <c r="DT27" s="840"/>
      <c r="DU27" s="841"/>
      <c r="DV27" s="842"/>
      <c r="DW27" s="843"/>
      <c r="DX27" s="843"/>
      <c r="DY27" s="843"/>
      <c r="DZ27" s="844"/>
      <c r="EA27" s="246"/>
    </row>
    <row r="28" spans="1:131" s="247" customFormat="1" ht="26.25" customHeight="1" thickTop="1" x14ac:dyDescent="0.15">
      <c r="A28" s="266">
        <v>1</v>
      </c>
      <c r="B28" s="824" t="s">
        <v>404</v>
      </c>
      <c r="C28" s="825"/>
      <c r="D28" s="825"/>
      <c r="E28" s="825"/>
      <c r="F28" s="825"/>
      <c r="G28" s="825"/>
      <c r="H28" s="825"/>
      <c r="I28" s="825"/>
      <c r="J28" s="825"/>
      <c r="K28" s="825"/>
      <c r="L28" s="825"/>
      <c r="M28" s="825"/>
      <c r="N28" s="825"/>
      <c r="O28" s="825"/>
      <c r="P28" s="826"/>
      <c r="Q28" s="912">
        <v>2313</v>
      </c>
      <c r="R28" s="913"/>
      <c r="S28" s="913"/>
      <c r="T28" s="913"/>
      <c r="U28" s="913"/>
      <c r="V28" s="913">
        <v>2309</v>
      </c>
      <c r="W28" s="913"/>
      <c r="X28" s="913"/>
      <c r="Y28" s="913"/>
      <c r="Z28" s="913"/>
      <c r="AA28" s="913">
        <v>4</v>
      </c>
      <c r="AB28" s="913"/>
      <c r="AC28" s="913"/>
      <c r="AD28" s="913"/>
      <c r="AE28" s="914"/>
      <c r="AF28" s="915">
        <v>4</v>
      </c>
      <c r="AG28" s="913"/>
      <c r="AH28" s="913"/>
      <c r="AI28" s="913"/>
      <c r="AJ28" s="916"/>
      <c r="AK28" s="917">
        <v>170</v>
      </c>
      <c r="AL28" s="908"/>
      <c r="AM28" s="908"/>
      <c r="AN28" s="908"/>
      <c r="AO28" s="908"/>
      <c r="AP28" s="908" t="s">
        <v>584</v>
      </c>
      <c r="AQ28" s="908"/>
      <c r="AR28" s="908"/>
      <c r="AS28" s="908"/>
      <c r="AT28" s="908"/>
      <c r="AU28" s="908" t="s">
        <v>584</v>
      </c>
      <c r="AV28" s="908"/>
      <c r="AW28" s="908"/>
      <c r="AX28" s="908"/>
      <c r="AY28" s="908"/>
      <c r="AZ28" s="909" t="s">
        <v>585</v>
      </c>
      <c r="BA28" s="909"/>
      <c r="BB28" s="909"/>
      <c r="BC28" s="909"/>
      <c r="BD28" s="909"/>
      <c r="BE28" s="910"/>
      <c r="BF28" s="910"/>
      <c r="BG28" s="910"/>
      <c r="BH28" s="910"/>
      <c r="BI28" s="911"/>
      <c r="BJ28" s="252"/>
      <c r="BK28" s="252"/>
      <c r="BL28" s="252"/>
      <c r="BM28" s="252"/>
      <c r="BN28" s="252"/>
      <c r="BO28" s="265"/>
      <c r="BP28" s="265"/>
      <c r="BQ28" s="262">
        <v>22</v>
      </c>
      <c r="BR28" s="263"/>
      <c r="BS28" s="867"/>
      <c r="BT28" s="868"/>
      <c r="BU28" s="868"/>
      <c r="BV28" s="868"/>
      <c r="BW28" s="868"/>
      <c r="BX28" s="868"/>
      <c r="BY28" s="868"/>
      <c r="BZ28" s="868"/>
      <c r="CA28" s="868"/>
      <c r="CB28" s="868"/>
      <c r="CC28" s="868"/>
      <c r="CD28" s="868"/>
      <c r="CE28" s="868"/>
      <c r="CF28" s="868"/>
      <c r="CG28" s="869"/>
      <c r="CH28" s="839"/>
      <c r="CI28" s="840"/>
      <c r="CJ28" s="840"/>
      <c r="CK28" s="840"/>
      <c r="CL28" s="841"/>
      <c r="CM28" s="839"/>
      <c r="CN28" s="840"/>
      <c r="CO28" s="840"/>
      <c r="CP28" s="840"/>
      <c r="CQ28" s="841"/>
      <c r="CR28" s="839"/>
      <c r="CS28" s="840"/>
      <c r="CT28" s="840"/>
      <c r="CU28" s="840"/>
      <c r="CV28" s="841"/>
      <c r="CW28" s="839"/>
      <c r="CX28" s="840"/>
      <c r="CY28" s="840"/>
      <c r="CZ28" s="840"/>
      <c r="DA28" s="841"/>
      <c r="DB28" s="839"/>
      <c r="DC28" s="840"/>
      <c r="DD28" s="840"/>
      <c r="DE28" s="840"/>
      <c r="DF28" s="841"/>
      <c r="DG28" s="839"/>
      <c r="DH28" s="840"/>
      <c r="DI28" s="840"/>
      <c r="DJ28" s="840"/>
      <c r="DK28" s="841"/>
      <c r="DL28" s="839"/>
      <c r="DM28" s="840"/>
      <c r="DN28" s="840"/>
      <c r="DO28" s="840"/>
      <c r="DP28" s="841"/>
      <c r="DQ28" s="839"/>
      <c r="DR28" s="840"/>
      <c r="DS28" s="840"/>
      <c r="DT28" s="840"/>
      <c r="DU28" s="841"/>
      <c r="DV28" s="842"/>
      <c r="DW28" s="843"/>
      <c r="DX28" s="843"/>
      <c r="DY28" s="843"/>
      <c r="DZ28" s="844"/>
      <c r="EA28" s="246"/>
    </row>
    <row r="29" spans="1:131" s="247" customFormat="1" ht="26.25" customHeight="1" x14ac:dyDescent="0.15">
      <c r="A29" s="266">
        <v>2</v>
      </c>
      <c r="B29" s="845" t="s">
        <v>405</v>
      </c>
      <c r="C29" s="846"/>
      <c r="D29" s="846"/>
      <c r="E29" s="846"/>
      <c r="F29" s="846"/>
      <c r="G29" s="846"/>
      <c r="H29" s="846"/>
      <c r="I29" s="846"/>
      <c r="J29" s="846"/>
      <c r="K29" s="846"/>
      <c r="L29" s="846"/>
      <c r="M29" s="846"/>
      <c r="N29" s="846"/>
      <c r="O29" s="846"/>
      <c r="P29" s="847"/>
      <c r="Q29" s="848">
        <v>2807</v>
      </c>
      <c r="R29" s="849"/>
      <c r="S29" s="849"/>
      <c r="T29" s="849"/>
      <c r="U29" s="849"/>
      <c r="V29" s="849">
        <v>2724</v>
      </c>
      <c r="W29" s="849"/>
      <c r="X29" s="849"/>
      <c r="Y29" s="849"/>
      <c r="Z29" s="849"/>
      <c r="AA29" s="849">
        <v>83</v>
      </c>
      <c r="AB29" s="849"/>
      <c r="AC29" s="849"/>
      <c r="AD29" s="849"/>
      <c r="AE29" s="859"/>
      <c r="AF29" s="860">
        <v>83</v>
      </c>
      <c r="AG29" s="861"/>
      <c r="AH29" s="861"/>
      <c r="AI29" s="861"/>
      <c r="AJ29" s="862"/>
      <c r="AK29" s="799">
        <v>383</v>
      </c>
      <c r="AL29" s="920"/>
      <c r="AM29" s="920"/>
      <c r="AN29" s="920"/>
      <c r="AO29" s="920"/>
      <c r="AP29" s="920" t="s">
        <v>584</v>
      </c>
      <c r="AQ29" s="920"/>
      <c r="AR29" s="920"/>
      <c r="AS29" s="920"/>
      <c r="AT29" s="920"/>
      <c r="AU29" s="920" t="s">
        <v>584</v>
      </c>
      <c r="AV29" s="920"/>
      <c r="AW29" s="920"/>
      <c r="AX29" s="920"/>
      <c r="AY29" s="920"/>
      <c r="AZ29" s="921" t="s">
        <v>584</v>
      </c>
      <c r="BA29" s="921"/>
      <c r="BB29" s="921"/>
      <c r="BC29" s="921"/>
      <c r="BD29" s="921"/>
      <c r="BE29" s="918"/>
      <c r="BF29" s="918"/>
      <c r="BG29" s="918"/>
      <c r="BH29" s="918"/>
      <c r="BI29" s="919"/>
      <c r="BJ29" s="252"/>
      <c r="BK29" s="252"/>
      <c r="BL29" s="252"/>
      <c r="BM29" s="252"/>
      <c r="BN29" s="252"/>
      <c r="BO29" s="265"/>
      <c r="BP29" s="265"/>
      <c r="BQ29" s="262">
        <v>23</v>
      </c>
      <c r="BR29" s="263"/>
      <c r="BS29" s="867"/>
      <c r="BT29" s="868"/>
      <c r="BU29" s="868"/>
      <c r="BV29" s="868"/>
      <c r="BW29" s="868"/>
      <c r="BX29" s="868"/>
      <c r="BY29" s="868"/>
      <c r="BZ29" s="868"/>
      <c r="CA29" s="868"/>
      <c r="CB29" s="868"/>
      <c r="CC29" s="868"/>
      <c r="CD29" s="868"/>
      <c r="CE29" s="868"/>
      <c r="CF29" s="868"/>
      <c r="CG29" s="869"/>
      <c r="CH29" s="839"/>
      <c r="CI29" s="840"/>
      <c r="CJ29" s="840"/>
      <c r="CK29" s="840"/>
      <c r="CL29" s="841"/>
      <c r="CM29" s="839"/>
      <c r="CN29" s="840"/>
      <c r="CO29" s="840"/>
      <c r="CP29" s="840"/>
      <c r="CQ29" s="841"/>
      <c r="CR29" s="839"/>
      <c r="CS29" s="840"/>
      <c r="CT29" s="840"/>
      <c r="CU29" s="840"/>
      <c r="CV29" s="841"/>
      <c r="CW29" s="839"/>
      <c r="CX29" s="840"/>
      <c r="CY29" s="840"/>
      <c r="CZ29" s="840"/>
      <c r="DA29" s="841"/>
      <c r="DB29" s="839"/>
      <c r="DC29" s="840"/>
      <c r="DD29" s="840"/>
      <c r="DE29" s="840"/>
      <c r="DF29" s="841"/>
      <c r="DG29" s="839"/>
      <c r="DH29" s="840"/>
      <c r="DI29" s="840"/>
      <c r="DJ29" s="840"/>
      <c r="DK29" s="841"/>
      <c r="DL29" s="839"/>
      <c r="DM29" s="840"/>
      <c r="DN29" s="840"/>
      <c r="DO29" s="840"/>
      <c r="DP29" s="841"/>
      <c r="DQ29" s="839"/>
      <c r="DR29" s="840"/>
      <c r="DS29" s="840"/>
      <c r="DT29" s="840"/>
      <c r="DU29" s="841"/>
      <c r="DV29" s="842"/>
      <c r="DW29" s="843"/>
      <c r="DX29" s="843"/>
      <c r="DY29" s="843"/>
      <c r="DZ29" s="844"/>
      <c r="EA29" s="246"/>
    </row>
    <row r="30" spans="1:131" s="247" customFormat="1" ht="26.25" customHeight="1" x14ac:dyDescent="0.15">
      <c r="A30" s="266">
        <v>3</v>
      </c>
      <c r="B30" s="845" t="s">
        <v>406</v>
      </c>
      <c r="C30" s="846"/>
      <c r="D30" s="846"/>
      <c r="E30" s="846"/>
      <c r="F30" s="846"/>
      <c r="G30" s="846"/>
      <c r="H30" s="846"/>
      <c r="I30" s="846"/>
      <c r="J30" s="846"/>
      <c r="K30" s="846"/>
      <c r="L30" s="846"/>
      <c r="M30" s="846"/>
      <c r="N30" s="846"/>
      <c r="O30" s="846"/>
      <c r="P30" s="847"/>
      <c r="Q30" s="848">
        <v>255</v>
      </c>
      <c r="R30" s="849"/>
      <c r="S30" s="849"/>
      <c r="T30" s="849"/>
      <c r="U30" s="849"/>
      <c r="V30" s="849">
        <v>254</v>
      </c>
      <c r="W30" s="849"/>
      <c r="X30" s="849"/>
      <c r="Y30" s="849"/>
      <c r="Z30" s="849"/>
      <c r="AA30" s="849">
        <v>1</v>
      </c>
      <c r="AB30" s="849"/>
      <c r="AC30" s="849"/>
      <c r="AD30" s="849"/>
      <c r="AE30" s="859"/>
      <c r="AF30" s="860">
        <v>1</v>
      </c>
      <c r="AG30" s="861"/>
      <c r="AH30" s="861"/>
      <c r="AI30" s="861"/>
      <c r="AJ30" s="862"/>
      <c r="AK30" s="799">
        <v>88</v>
      </c>
      <c r="AL30" s="920"/>
      <c r="AM30" s="920"/>
      <c r="AN30" s="920"/>
      <c r="AO30" s="920"/>
      <c r="AP30" s="920" t="s">
        <v>584</v>
      </c>
      <c r="AQ30" s="920"/>
      <c r="AR30" s="920"/>
      <c r="AS30" s="920"/>
      <c r="AT30" s="920"/>
      <c r="AU30" s="920" t="s">
        <v>584</v>
      </c>
      <c r="AV30" s="920"/>
      <c r="AW30" s="920"/>
      <c r="AX30" s="920"/>
      <c r="AY30" s="920"/>
      <c r="AZ30" s="921" t="s">
        <v>584</v>
      </c>
      <c r="BA30" s="921"/>
      <c r="BB30" s="921"/>
      <c r="BC30" s="921"/>
      <c r="BD30" s="921"/>
      <c r="BE30" s="918"/>
      <c r="BF30" s="918"/>
      <c r="BG30" s="918"/>
      <c r="BH30" s="918"/>
      <c r="BI30" s="919"/>
      <c r="BJ30" s="252"/>
      <c r="BK30" s="252"/>
      <c r="BL30" s="252"/>
      <c r="BM30" s="252"/>
      <c r="BN30" s="252"/>
      <c r="BO30" s="265"/>
      <c r="BP30" s="265"/>
      <c r="BQ30" s="262">
        <v>24</v>
      </c>
      <c r="BR30" s="263"/>
      <c r="BS30" s="867"/>
      <c r="BT30" s="868"/>
      <c r="BU30" s="868"/>
      <c r="BV30" s="868"/>
      <c r="BW30" s="868"/>
      <c r="BX30" s="868"/>
      <c r="BY30" s="868"/>
      <c r="BZ30" s="868"/>
      <c r="CA30" s="868"/>
      <c r="CB30" s="868"/>
      <c r="CC30" s="868"/>
      <c r="CD30" s="868"/>
      <c r="CE30" s="868"/>
      <c r="CF30" s="868"/>
      <c r="CG30" s="869"/>
      <c r="CH30" s="839"/>
      <c r="CI30" s="840"/>
      <c r="CJ30" s="840"/>
      <c r="CK30" s="840"/>
      <c r="CL30" s="841"/>
      <c r="CM30" s="839"/>
      <c r="CN30" s="840"/>
      <c r="CO30" s="840"/>
      <c r="CP30" s="840"/>
      <c r="CQ30" s="841"/>
      <c r="CR30" s="839"/>
      <c r="CS30" s="840"/>
      <c r="CT30" s="840"/>
      <c r="CU30" s="840"/>
      <c r="CV30" s="841"/>
      <c r="CW30" s="839"/>
      <c r="CX30" s="840"/>
      <c r="CY30" s="840"/>
      <c r="CZ30" s="840"/>
      <c r="DA30" s="841"/>
      <c r="DB30" s="839"/>
      <c r="DC30" s="840"/>
      <c r="DD30" s="840"/>
      <c r="DE30" s="840"/>
      <c r="DF30" s="841"/>
      <c r="DG30" s="839"/>
      <c r="DH30" s="840"/>
      <c r="DI30" s="840"/>
      <c r="DJ30" s="840"/>
      <c r="DK30" s="841"/>
      <c r="DL30" s="839"/>
      <c r="DM30" s="840"/>
      <c r="DN30" s="840"/>
      <c r="DO30" s="840"/>
      <c r="DP30" s="841"/>
      <c r="DQ30" s="839"/>
      <c r="DR30" s="840"/>
      <c r="DS30" s="840"/>
      <c r="DT30" s="840"/>
      <c r="DU30" s="841"/>
      <c r="DV30" s="842"/>
      <c r="DW30" s="843"/>
      <c r="DX30" s="843"/>
      <c r="DY30" s="843"/>
      <c r="DZ30" s="844"/>
      <c r="EA30" s="246"/>
    </row>
    <row r="31" spans="1:131" s="247" customFormat="1" ht="26.25" customHeight="1" x14ac:dyDescent="0.15">
      <c r="A31" s="266">
        <v>4</v>
      </c>
      <c r="B31" s="845" t="s">
        <v>407</v>
      </c>
      <c r="C31" s="846"/>
      <c r="D31" s="846"/>
      <c r="E31" s="846"/>
      <c r="F31" s="846"/>
      <c r="G31" s="846"/>
      <c r="H31" s="846"/>
      <c r="I31" s="846"/>
      <c r="J31" s="846"/>
      <c r="K31" s="846"/>
      <c r="L31" s="846"/>
      <c r="M31" s="846"/>
      <c r="N31" s="846"/>
      <c r="O31" s="846"/>
      <c r="P31" s="847"/>
      <c r="Q31" s="848">
        <v>55</v>
      </c>
      <c r="R31" s="849"/>
      <c r="S31" s="849"/>
      <c r="T31" s="849"/>
      <c r="U31" s="849"/>
      <c r="V31" s="849">
        <v>55</v>
      </c>
      <c r="W31" s="849"/>
      <c r="X31" s="849"/>
      <c r="Y31" s="849"/>
      <c r="Z31" s="849"/>
      <c r="AA31" s="849">
        <v>0</v>
      </c>
      <c r="AB31" s="849"/>
      <c r="AC31" s="849"/>
      <c r="AD31" s="849"/>
      <c r="AE31" s="859"/>
      <c r="AF31" s="860">
        <v>0</v>
      </c>
      <c r="AG31" s="861"/>
      <c r="AH31" s="861"/>
      <c r="AI31" s="861"/>
      <c r="AJ31" s="862"/>
      <c r="AK31" s="799">
        <v>16</v>
      </c>
      <c r="AL31" s="920"/>
      <c r="AM31" s="920"/>
      <c r="AN31" s="920"/>
      <c r="AO31" s="920"/>
      <c r="AP31" s="920">
        <v>564</v>
      </c>
      <c r="AQ31" s="920"/>
      <c r="AR31" s="920"/>
      <c r="AS31" s="920"/>
      <c r="AT31" s="920"/>
      <c r="AU31" s="920" t="s">
        <v>584</v>
      </c>
      <c r="AV31" s="920"/>
      <c r="AW31" s="920"/>
      <c r="AX31" s="920"/>
      <c r="AY31" s="920"/>
      <c r="AZ31" s="921" t="s">
        <v>584</v>
      </c>
      <c r="BA31" s="921"/>
      <c r="BB31" s="921"/>
      <c r="BC31" s="921"/>
      <c r="BD31" s="921"/>
      <c r="BE31" s="918"/>
      <c r="BF31" s="918"/>
      <c r="BG31" s="918"/>
      <c r="BH31" s="918"/>
      <c r="BI31" s="919"/>
      <c r="BJ31" s="252"/>
      <c r="BK31" s="252"/>
      <c r="BL31" s="252"/>
      <c r="BM31" s="252"/>
      <c r="BN31" s="252"/>
      <c r="BO31" s="265"/>
      <c r="BP31" s="265"/>
      <c r="BQ31" s="262">
        <v>25</v>
      </c>
      <c r="BR31" s="263"/>
      <c r="BS31" s="867"/>
      <c r="BT31" s="868"/>
      <c r="BU31" s="868"/>
      <c r="BV31" s="868"/>
      <c r="BW31" s="868"/>
      <c r="BX31" s="868"/>
      <c r="BY31" s="868"/>
      <c r="BZ31" s="868"/>
      <c r="CA31" s="868"/>
      <c r="CB31" s="868"/>
      <c r="CC31" s="868"/>
      <c r="CD31" s="868"/>
      <c r="CE31" s="868"/>
      <c r="CF31" s="868"/>
      <c r="CG31" s="869"/>
      <c r="CH31" s="839"/>
      <c r="CI31" s="840"/>
      <c r="CJ31" s="840"/>
      <c r="CK31" s="840"/>
      <c r="CL31" s="841"/>
      <c r="CM31" s="839"/>
      <c r="CN31" s="840"/>
      <c r="CO31" s="840"/>
      <c r="CP31" s="840"/>
      <c r="CQ31" s="841"/>
      <c r="CR31" s="839"/>
      <c r="CS31" s="840"/>
      <c r="CT31" s="840"/>
      <c r="CU31" s="840"/>
      <c r="CV31" s="841"/>
      <c r="CW31" s="839"/>
      <c r="CX31" s="840"/>
      <c r="CY31" s="840"/>
      <c r="CZ31" s="840"/>
      <c r="DA31" s="841"/>
      <c r="DB31" s="839"/>
      <c r="DC31" s="840"/>
      <c r="DD31" s="840"/>
      <c r="DE31" s="840"/>
      <c r="DF31" s="841"/>
      <c r="DG31" s="839"/>
      <c r="DH31" s="840"/>
      <c r="DI31" s="840"/>
      <c r="DJ31" s="840"/>
      <c r="DK31" s="841"/>
      <c r="DL31" s="839"/>
      <c r="DM31" s="840"/>
      <c r="DN31" s="840"/>
      <c r="DO31" s="840"/>
      <c r="DP31" s="841"/>
      <c r="DQ31" s="839"/>
      <c r="DR31" s="840"/>
      <c r="DS31" s="840"/>
      <c r="DT31" s="840"/>
      <c r="DU31" s="841"/>
      <c r="DV31" s="842"/>
      <c r="DW31" s="843"/>
      <c r="DX31" s="843"/>
      <c r="DY31" s="843"/>
      <c r="DZ31" s="844"/>
      <c r="EA31" s="246"/>
    </row>
    <row r="32" spans="1:131" s="247" customFormat="1" ht="26.25" customHeight="1" x14ac:dyDescent="0.15">
      <c r="A32" s="266">
        <v>5</v>
      </c>
      <c r="B32" s="845" t="s">
        <v>408</v>
      </c>
      <c r="C32" s="846"/>
      <c r="D32" s="846"/>
      <c r="E32" s="846"/>
      <c r="F32" s="846"/>
      <c r="G32" s="846"/>
      <c r="H32" s="846"/>
      <c r="I32" s="846"/>
      <c r="J32" s="846"/>
      <c r="K32" s="846"/>
      <c r="L32" s="846"/>
      <c r="M32" s="846"/>
      <c r="N32" s="846"/>
      <c r="O32" s="846"/>
      <c r="P32" s="847"/>
      <c r="Q32" s="848">
        <v>623</v>
      </c>
      <c r="R32" s="849"/>
      <c r="S32" s="849"/>
      <c r="T32" s="849"/>
      <c r="U32" s="849"/>
      <c r="V32" s="849">
        <v>523</v>
      </c>
      <c r="W32" s="849"/>
      <c r="X32" s="849"/>
      <c r="Y32" s="849"/>
      <c r="Z32" s="849"/>
      <c r="AA32" s="849">
        <v>101</v>
      </c>
      <c r="AB32" s="849"/>
      <c r="AC32" s="849"/>
      <c r="AD32" s="849"/>
      <c r="AE32" s="859"/>
      <c r="AF32" s="860">
        <v>947</v>
      </c>
      <c r="AG32" s="861"/>
      <c r="AH32" s="861"/>
      <c r="AI32" s="861"/>
      <c r="AJ32" s="862"/>
      <c r="AK32" s="799">
        <v>65</v>
      </c>
      <c r="AL32" s="920"/>
      <c r="AM32" s="920"/>
      <c r="AN32" s="920"/>
      <c r="AO32" s="920"/>
      <c r="AP32" s="920">
        <v>1718</v>
      </c>
      <c r="AQ32" s="920"/>
      <c r="AR32" s="920"/>
      <c r="AS32" s="920"/>
      <c r="AT32" s="920"/>
      <c r="AU32" s="920">
        <v>345</v>
      </c>
      <c r="AV32" s="920"/>
      <c r="AW32" s="920"/>
      <c r="AX32" s="920"/>
      <c r="AY32" s="920"/>
      <c r="AZ32" s="921" t="s">
        <v>584</v>
      </c>
      <c r="BA32" s="921"/>
      <c r="BB32" s="921"/>
      <c r="BC32" s="921"/>
      <c r="BD32" s="921"/>
      <c r="BE32" s="918" t="s">
        <v>409</v>
      </c>
      <c r="BF32" s="918"/>
      <c r="BG32" s="918"/>
      <c r="BH32" s="918"/>
      <c r="BI32" s="919"/>
      <c r="BJ32" s="252"/>
      <c r="BK32" s="252"/>
      <c r="BL32" s="252"/>
      <c r="BM32" s="252"/>
      <c r="BN32" s="252"/>
      <c r="BO32" s="265"/>
      <c r="BP32" s="265"/>
      <c r="BQ32" s="262">
        <v>26</v>
      </c>
      <c r="BR32" s="263"/>
      <c r="BS32" s="867"/>
      <c r="BT32" s="868"/>
      <c r="BU32" s="868"/>
      <c r="BV32" s="868"/>
      <c r="BW32" s="868"/>
      <c r="BX32" s="868"/>
      <c r="BY32" s="868"/>
      <c r="BZ32" s="868"/>
      <c r="CA32" s="868"/>
      <c r="CB32" s="868"/>
      <c r="CC32" s="868"/>
      <c r="CD32" s="868"/>
      <c r="CE32" s="868"/>
      <c r="CF32" s="868"/>
      <c r="CG32" s="869"/>
      <c r="CH32" s="839"/>
      <c r="CI32" s="840"/>
      <c r="CJ32" s="840"/>
      <c r="CK32" s="840"/>
      <c r="CL32" s="841"/>
      <c r="CM32" s="839"/>
      <c r="CN32" s="840"/>
      <c r="CO32" s="840"/>
      <c r="CP32" s="840"/>
      <c r="CQ32" s="841"/>
      <c r="CR32" s="839"/>
      <c r="CS32" s="840"/>
      <c r="CT32" s="840"/>
      <c r="CU32" s="840"/>
      <c r="CV32" s="841"/>
      <c r="CW32" s="839"/>
      <c r="CX32" s="840"/>
      <c r="CY32" s="840"/>
      <c r="CZ32" s="840"/>
      <c r="DA32" s="841"/>
      <c r="DB32" s="839"/>
      <c r="DC32" s="840"/>
      <c r="DD32" s="840"/>
      <c r="DE32" s="840"/>
      <c r="DF32" s="841"/>
      <c r="DG32" s="839"/>
      <c r="DH32" s="840"/>
      <c r="DI32" s="840"/>
      <c r="DJ32" s="840"/>
      <c r="DK32" s="841"/>
      <c r="DL32" s="839"/>
      <c r="DM32" s="840"/>
      <c r="DN32" s="840"/>
      <c r="DO32" s="840"/>
      <c r="DP32" s="841"/>
      <c r="DQ32" s="839"/>
      <c r="DR32" s="840"/>
      <c r="DS32" s="840"/>
      <c r="DT32" s="840"/>
      <c r="DU32" s="841"/>
      <c r="DV32" s="842"/>
      <c r="DW32" s="843"/>
      <c r="DX32" s="843"/>
      <c r="DY32" s="843"/>
      <c r="DZ32" s="844"/>
      <c r="EA32" s="246"/>
    </row>
    <row r="33" spans="1:131" s="247" customFormat="1" ht="26.25" customHeight="1" x14ac:dyDescent="0.15">
      <c r="A33" s="266">
        <v>6</v>
      </c>
      <c r="B33" s="845" t="s">
        <v>410</v>
      </c>
      <c r="C33" s="846"/>
      <c r="D33" s="846"/>
      <c r="E33" s="846"/>
      <c r="F33" s="846"/>
      <c r="G33" s="846"/>
      <c r="H33" s="846"/>
      <c r="I33" s="846"/>
      <c r="J33" s="846"/>
      <c r="K33" s="846"/>
      <c r="L33" s="846"/>
      <c r="M33" s="846"/>
      <c r="N33" s="846"/>
      <c r="O33" s="846"/>
      <c r="P33" s="847"/>
      <c r="Q33" s="848">
        <v>22</v>
      </c>
      <c r="R33" s="849"/>
      <c r="S33" s="849"/>
      <c r="T33" s="849"/>
      <c r="U33" s="849"/>
      <c r="V33" s="849">
        <v>19</v>
      </c>
      <c r="W33" s="849"/>
      <c r="X33" s="849"/>
      <c r="Y33" s="849"/>
      <c r="Z33" s="849"/>
      <c r="AA33" s="849">
        <v>3</v>
      </c>
      <c r="AB33" s="849"/>
      <c r="AC33" s="849"/>
      <c r="AD33" s="849"/>
      <c r="AE33" s="859"/>
      <c r="AF33" s="860">
        <v>3</v>
      </c>
      <c r="AG33" s="861"/>
      <c r="AH33" s="861"/>
      <c r="AI33" s="861"/>
      <c r="AJ33" s="862"/>
      <c r="AK33" s="799" t="s">
        <v>584</v>
      </c>
      <c r="AL33" s="920"/>
      <c r="AM33" s="920"/>
      <c r="AN33" s="920"/>
      <c r="AO33" s="920"/>
      <c r="AP33" s="920">
        <v>10</v>
      </c>
      <c r="AQ33" s="920"/>
      <c r="AR33" s="920"/>
      <c r="AS33" s="920"/>
      <c r="AT33" s="920"/>
      <c r="AU33" s="920">
        <v>5</v>
      </c>
      <c r="AV33" s="920"/>
      <c r="AW33" s="920"/>
      <c r="AX33" s="920"/>
      <c r="AY33" s="920"/>
      <c r="AZ33" s="921" t="s">
        <v>584</v>
      </c>
      <c r="BA33" s="921"/>
      <c r="BB33" s="921"/>
      <c r="BC33" s="921"/>
      <c r="BD33" s="921"/>
      <c r="BE33" s="918" t="s">
        <v>411</v>
      </c>
      <c r="BF33" s="918"/>
      <c r="BG33" s="918"/>
      <c r="BH33" s="918"/>
      <c r="BI33" s="919"/>
      <c r="BJ33" s="252"/>
      <c r="BK33" s="252"/>
      <c r="BL33" s="252"/>
      <c r="BM33" s="252"/>
      <c r="BN33" s="252"/>
      <c r="BO33" s="265"/>
      <c r="BP33" s="265"/>
      <c r="BQ33" s="262">
        <v>27</v>
      </c>
      <c r="BR33" s="263"/>
      <c r="BS33" s="867"/>
      <c r="BT33" s="868"/>
      <c r="BU33" s="868"/>
      <c r="BV33" s="868"/>
      <c r="BW33" s="868"/>
      <c r="BX33" s="868"/>
      <c r="BY33" s="868"/>
      <c r="BZ33" s="868"/>
      <c r="CA33" s="868"/>
      <c r="CB33" s="868"/>
      <c r="CC33" s="868"/>
      <c r="CD33" s="868"/>
      <c r="CE33" s="868"/>
      <c r="CF33" s="868"/>
      <c r="CG33" s="869"/>
      <c r="CH33" s="839"/>
      <c r="CI33" s="840"/>
      <c r="CJ33" s="840"/>
      <c r="CK33" s="840"/>
      <c r="CL33" s="841"/>
      <c r="CM33" s="839"/>
      <c r="CN33" s="840"/>
      <c r="CO33" s="840"/>
      <c r="CP33" s="840"/>
      <c r="CQ33" s="841"/>
      <c r="CR33" s="839"/>
      <c r="CS33" s="840"/>
      <c r="CT33" s="840"/>
      <c r="CU33" s="840"/>
      <c r="CV33" s="841"/>
      <c r="CW33" s="839"/>
      <c r="CX33" s="840"/>
      <c r="CY33" s="840"/>
      <c r="CZ33" s="840"/>
      <c r="DA33" s="841"/>
      <c r="DB33" s="839"/>
      <c r="DC33" s="840"/>
      <c r="DD33" s="840"/>
      <c r="DE33" s="840"/>
      <c r="DF33" s="841"/>
      <c r="DG33" s="839"/>
      <c r="DH33" s="840"/>
      <c r="DI33" s="840"/>
      <c r="DJ33" s="840"/>
      <c r="DK33" s="841"/>
      <c r="DL33" s="839"/>
      <c r="DM33" s="840"/>
      <c r="DN33" s="840"/>
      <c r="DO33" s="840"/>
      <c r="DP33" s="841"/>
      <c r="DQ33" s="839"/>
      <c r="DR33" s="840"/>
      <c r="DS33" s="840"/>
      <c r="DT33" s="840"/>
      <c r="DU33" s="841"/>
      <c r="DV33" s="842"/>
      <c r="DW33" s="843"/>
      <c r="DX33" s="843"/>
      <c r="DY33" s="843"/>
      <c r="DZ33" s="844"/>
      <c r="EA33" s="246"/>
    </row>
    <row r="34" spans="1:131" s="247" customFormat="1" ht="26.25" customHeight="1" x14ac:dyDescent="0.15">
      <c r="A34" s="266">
        <v>7</v>
      </c>
      <c r="B34" s="845" t="s">
        <v>412</v>
      </c>
      <c r="C34" s="846"/>
      <c r="D34" s="846"/>
      <c r="E34" s="846"/>
      <c r="F34" s="846"/>
      <c r="G34" s="846"/>
      <c r="H34" s="846"/>
      <c r="I34" s="846"/>
      <c r="J34" s="846"/>
      <c r="K34" s="846"/>
      <c r="L34" s="846"/>
      <c r="M34" s="846"/>
      <c r="N34" s="846"/>
      <c r="O34" s="846"/>
      <c r="P34" s="847"/>
      <c r="Q34" s="848">
        <v>1000</v>
      </c>
      <c r="R34" s="849"/>
      <c r="S34" s="849"/>
      <c r="T34" s="849"/>
      <c r="U34" s="849"/>
      <c r="V34" s="849">
        <v>961</v>
      </c>
      <c r="W34" s="849"/>
      <c r="X34" s="849"/>
      <c r="Y34" s="849"/>
      <c r="Z34" s="849"/>
      <c r="AA34" s="849">
        <v>39</v>
      </c>
      <c r="AB34" s="849"/>
      <c r="AC34" s="849"/>
      <c r="AD34" s="849"/>
      <c r="AE34" s="859"/>
      <c r="AF34" s="860">
        <v>21</v>
      </c>
      <c r="AG34" s="861"/>
      <c r="AH34" s="861"/>
      <c r="AI34" s="861"/>
      <c r="AJ34" s="862"/>
      <c r="AK34" s="799">
        <v>472</v>
      </c>
      <c r="AL34" s="920"/>
      <c r="AM34" s="920"/>
      <c r="AN34" s="920"/>
      <c r="AO34" s="920"/>
      <c r="AP34" s="920">
        <v>5115</v>
      </c>
      <c r="AQ34" s="920"/>
      <c r="AR34" s="920"/>
      <c r="AS34" s="920"/>
      <c r="AT34" s="920"/>
      <c r="AU34" s="920">
        <v>4399</v>
      </c>
      <c r="AV34" s="920"/>
      <c r="AW34" s="920"/>
      <c r="AX34" s="920"/>
      <c r="AY34" s="920"/>
      <c r="AZ34" s="921" t="s">
        <v>584</v>
      </c>
      <c r="BA34" s="921"/>
      <c r="BB34" s="921"/>
      <c r="BC34" s="921"/>
      <c r="BD34" s="921"/>
      <c r="BE34" s="918" t="s">
        <v>413</v>
      </c>
      <c r="BF34" s="918"/>
      <c r="BG34" s="918"/>
      <c r="BH34" s="918"/>
      <c r="BI34" s="919"/>
      <c r="BJ34" s="252"/>
      <c r="BK34" s="252"/>
      <c r="BL34" s="252"/>
      <c r="BM34" s="252"/>
      <c r="BN34" s="252"/>
      <c r="BO34" s="265"/>
      <c r="BP34" s="265"/>
      <c r="BQ34" s="262">
        <v>28</v>
      </c>
      <c r="BR34" s="263"/>
      <c r="BS34" s="867"/>
      <c r="BT34" s="868"/>
      <c r="BU34" s="868"/>
      <c r="BV34" s="868"/>
      <c r="BW34" s="868"/>
      <c r="BX34" s="868"/>
      <c r="BY34" s="868"/>
      <c r="BZ34" s="868"/>
      <c r="CA34" s="868"/>
      <c r="CB34" s="868"/>
      <c r="CC34" s="868"/>
      <c r="CD34" s="868"/>
      <c r="CE34" s="868"/>
      <c r="CF34" s="868"/>
      <c r="CG34" s="869"/>
      <c r="CH34" s="839"/>
      <c r="CI34" s="840"/>
      <c r="CJ34" s="840"/>
      <c r="CK34" s="840"/>
      <c r="CL34" s="841"/>
      <c r="CM34" s="839"/>
      <c r="CN34" s="840"/>
      <c r="CO34" s="840"/>
      <c r="CP34" s="840"/>
      <c r="CQ34" s="841"/>
      <c r="CR34" s="839"/>
      <c r="CS34" s="840"/>
      <c r="CT34" s="840"/>
      <c r="CU34" s="840"/>
      <c r="CV34" s="841"/>
      <c r="CW34" s="839"/>
      <c r="CX34" s="840"/>
      <c r="CY34" s="840"/>
      <c r="CZ34" s="840"/>
      <c r="DA34" s="841"/>
      <c r="DB34" s="839"/>
      <c r="DC34" s="840"/>
      <c r="DD34" s="840"/>
      <c r="DE34" s="840"/>
      <c r="DF34" s="841"/>
      <c r="DG34" s="839"/>
      <c r="DH34" s="840"/>
      <c r="DI34" s="840"/>
      <c r="DJ34" s="840"/>
      <c r="DK34" s="841"/>
      <c r="DL34" s="839"/>
      <c r="DM34" s="840"/>
      <c r="DN34" s="840"/>
      <c r="DO34" s="840"/>
      <c r="DP34" s="841"/>
      <c r="DQ34" s="839"/>
      <c r="DR34" s="840"/>
      <c r="DS34" s="840"/>
      <c r="DT34" s="840"/>
      <c r="DU34" s="841"/>
      <c r="DV34" s="842"/>
      <c r="DW34" s="843"/>
      <c r="DX34" s="843"/>
      <c r="DY34" s="843"/>
      <c r="DZ34" s="844"/>
      <c r="EA34" s="246"/>
    </row>
    <row r="35" spans="1:131" s="247" customFormat="1" ht="26.25" customHeight="1" x14ac:dyDescent="0.15">
      <c r="A35" s="266">
        <v>8</v>
      </c>
      <c r="B35" s="845" t="s">
        <v>414</v>
      </c>
      <c r="C35" s="846"/>
      <c r="D35" s="846"/>
      <c r="E35" s="846"/>
      <c r="F35" s="846"/>
      <c r="G35" s="846"/>
      <c r="H35" s="846"/>
      <c r="I35" s="846"/>
      <c r="J35" s="846"/>
      <c r="K35" s="846"/>
      <c r="L35" s="846"/>
      <c r="M35" s="846"/>
      <c r="N35" s="846"/>
      <c r="O35" s="846"/>
      <c r="P35" s="847"/>
      <c r="Q35" s="848">
        <v>433</v>
      </c>
      <c r="R35" s="849"/>
      <c r="S35" s="849"/>
      <c r="T35" s="849"/>
      <c r="U35" s="849"/>
      <c r="V35" s="849">
        <v>390</v>
      </c>
      <c r="W35" s="849"/>
      <c r="X35" s="849"/>
      <c r="Y35" s="849"/>
      <c r="Z35" s="849"/>
      <c r="AA35" s="849">
        <v>43</v>
      </c>
      <c r="AB35" s="849"/>
      <c r="AC35" s="849"/>
      <c r="AD35" s="849"/>
      <c r="AE35" s="859"/>
      <c r="AF35" s="860">
        <v>22</v>
      </c>
      <c r="AG35" s="861"/>
      <c r="AH35" s="861"/>
      <c r="AI35" s="861"/>
      <c r="AJ35" s="862"/>
      <c r="AK35" s="799">
        <v>246</v>
      </c>
      <c r="AL35" s="920"/>
      <c r="AM35" s="920"/>
      <c r="AN35" s="920"/>
      <c r="AO35" s="920"/>
      <c r="AP35" s="920">
        <v>1331</v>
      </c>
      <c r="AQ35" s="920"/>
      <c r="AR35" s="920"/>
      <c r="AS35" s="920"/>
      <c r="AT35" s="920"/>
      <c r="AU35" s="920">
        <v>1257</v>
      </c>
      <c r="AV35" s="920"/>
      <c r="AW35" s="920"/>
      <c r="AX35" s="920"/>
      <c r="AY35" s="920"/>
      <c r="AZ35" s="921" t="s">
        <v>584</v>
      </c>
      <c r="BA35" s="921"/>
      <c r="BB35" s="921"/>
      <c r="BC35" s="921"/>
      <c r="BD35" s="921"/>
      <c r="BE35" s="918" t="s">
        <v>413</v>
      </c>
      <c r="BF35" s="918"/>
      <c r="BG35" s="918"/>
      <c r="BH35" s="918"/>
      <c r="BI35" s="919"/>
      <c r="BJ35" s="252"/>
      <c r="BK35" s="252"/>
      <c r="BL35" s="252"/>
      <c r="BM35" s="252"/>
      <c r="BN35" s="252"/>
      <c r="BO35" s="265"/>
      <c r="BP35" s="265"/>
      <c r="BQ35" s="262">
        <v>29</v>
      </c>
      <c r="BR35" s="263"/>
      <c r="BS35" s="867"/>
      <c r="BT35" s="868"/>
      <c r="BU35" s="868"/>
      <c r="BV35" s="868"/>
      <c r="BW35" s="868"/>
      <c r="BX35" s="868"/>
      <c r="BY35" s="868"/>
      <c r="BZ35" s="868"/>
      <c r="CA35" s="868"/>
      <c r="CB35" s="868"/>
      <c r="CC35" s="868"/>
      <c r="CD35" s="868"/>
      <c r="CE35" s="868"/>
      <c r="CF35" s="868"/>
      <c r="CG35" s="869"/>
      <c r="CH35" s="839"/>
      <c r="CI35" s="840"/>
      <c r="CJ35" s="840"/>
      <c r="CK35" s="840"/>
      <c r="CL35" s="841"/>
      <c r="CM35" s="839"/>
      <c r="CN35" s="840"/>
      <c r="CO35" s="840"/>
      <c r="CP35" s="840"/>
      <c r="CQ35" s="841"/>
      <c r="CR35" s="839"/>
      <c r="CS35" s="840"/>
      <c r="CT35" s="840"/>
      <c r="CU35" s="840"/>
      <c r="CV35" s="841"/>
      <c r="CW35" s="839"/>
      <c r="CX35" s="840"/>
      <c r="CY35" s="840"/>
      <c r="CZ35" s="840"/>
      <c r="DA35" s="841"/>
      <c r="DB35" s="839"/>
      <c r="DC35" s="840"/>
      <c r="DD35" s="840"/>
      <c r="DE35" s="840"/>
      <c r="DF35" s="841"/>
      <c r="DG35" s="839"/>
      <c r="DH35" s="840"/>
      <c r="DI35" s="840"/>
      <c r="DJ35" s="840"/>
      <c r="DK35" s="841"/>
      <c r="DL35" s="839"/>
      <c r="DM35" s="840"/>
      <c r="DN35" s="840"/>
      <c r="DO35" s="840"/>
      <c r="DP35" s="841"/>
      <c r="DQ35" s="839"/>
      <c r="DR35" s="840"/>
      <c r="DS35" s="840"/>
      <c r="DT35" s="840"/>
      <c r="DU35" s="841"/>
      <c r="DV35" s="842"/>
      <c r="DW35" s="843"/>
      <c r="DX35" s="843"/>
      <c r="DY35" s="843"/>
      <c r="DZ35" s="844"/>
      <c r="EA35" s="246"/>
    </row>
    <row r="36" spans="1:131" s="247" customFormat="1" ht="26.25" customHeight="1" x14ac:dyDescent="0.15">
      <c r="A36" s="266">
        <v>9</v>
      </c>
      <c r="B36" s="845" t="s">
        <v>415</v>
      </c>
      <c r="C36" s="846"/>
      <c r="D36" s="846"/>
      <c r="E36" s="846"/>
      <c r="F36" s="846"/>
      <c r="G36" s="846"/>
      <c r="H36" s="846"/>
      <c r="I36" s="846"/>
      <c r="J36" s="846"/>
      <c r="K36" s="846"/>
      <c r="L36" s="846"/>
      <c r="M36" s="846"/>
      <c r="N36" s="846"/>
      <c r="O36" s="846"/>
      <c r="P36" s="847"/>
      <c r="Q36" s="848">
        <v>303</v>
      </c>
      <c r="R36" s="849"/>
      <c r="S36" s="849"/>
      <c r="T36" s="849"/>
      <c r="U36" s="849"/>
      <c r="V36" s="849">
        <v>284</v>
      </c>
      <c r="W36" s="849"/>
      <c r="X36" s="849"/>
      <c r="Y36" s="849"/>
      <c r="Z36" s="849"/>
      <c r="AA36" s="849">
        <v>19</v>
      </c>
      <c r="AB36" s="849"/>
      <c r="AC36" s="849"/>
      <c r="AD36" s="849"/>
      <c r="AE36" s="859"/>
      <c r="AF36" s="860">
        <v>12</v>
      </c>
      <c r="AG36" s="861"/>
      <c r="AH36" s="861"/>
      <c r="AI36" s="861"/>
      <c r="AJ36" s="862"/>
      <c r="AK36" s="799">
        <v>219</v>
      </c>
      <c r="AL36" s="920"/>
      <c r="AM36" s="920"/>
      <c r="AN36" s="920"/>
      <c r="AO36" s="920"/>
      <c r="AP36" s="920">
        <v>1652</v>
      </c>
      <c r="AQ36" s="920"/>
      <c r="AR36" s="920"/>
      <c r="AS36" s="920"/>
      <c r="AT36" s="920"/>
      <c r="AU36" s="920">
        <v>1611</v>
      </c>
      <c r="AV36" s="920"/>
      <c r="AW36" s="920"/>
      <c r="AX36" s="920"/>
      <c r="AY36" s="920"/>
      <c r="AZ36" s="921" t="s">
        <v>584</v>
      </c>
      <c r="BA36" s="921"/>
      <c r="BB36" s="921"/>
      <c r="BC36" s="921"/>
      <c r="BD36" s="921"/>
      <c r="BE36" s="918" t="s">
        <v>411</v>
      </c>
      <c r="BF36" s="918"/>
      <c r="BG36" s="918"/>
      <c r="BH36" s="918"/>
      <c r="BI36" s="919"/>
      <c r="BJ36" s="252"/>
      <c r="BK36" s="252"/>
      <c r="BL36" s="252"/>
      <c r="BM36" s="252"/>
      <c r="BN36" s="252"/>
      <c r="BO36" s="265"/>
      <c r="BP36" s="265"/>
      <c r="BQ36" s="262">
        <v>30</v>
      </c>
      <c r="BR36" s="263"/>
      <c r="BS36" s="867"/>
      <c r="BT36" s="868"/>
      <c r="BU36" s="868"/>
      <c r="BV36" s="868"/>
      <c r="BW36" s="868"/>
      <c r="BX36" s="868"/>
      <c r="BY36" s="868"/>
      <c r="BZ36" s="868"/>
      <c r="CA36" s="868"/>
      <c r="CB36" s="868"/>
      <c r="CC36" s="868"/>
      <c r="CD36" s="868"/>
      <c r="CE36" s="868"/>
      <c r="CF36" s="868"/>
      <c r="CG36" s="869"/>
      <c r="CH36" s="839"/>
      <c r="CI36" s="840"/>
      <c r="CJ36" s="840"/>
      <c r="CK36" s="840"/>
      <c r="CL36" s="841"/>
      <c r="CM36" s="839"/>
      <c r="CN36" s="840"/>
      <c r="CO36" s="840"/>
      <c r="CP36" s="840"/>
      <c r="CQ36" s="841"/>
      <c r="CR36" s="839"/>
      <c r="CS36" s="840"/>
      <c r="CT36" s="840"/>
      <c r="CU36" s="840"/>
      <c r="CV36" s="841"/>
      <c r="CW36" s="839"/>
      <c r="CX36" s="840"/>
      <c r="CY36" s="840"/>
      <c r="CZ36" s="840"/>
      <c r="DA36" s="841"/>
      <c r="DB36" s="839"/>
      <c r="DC36" s="840"/>
      <c r="DD36" s="840"/>
      <c r="DE36" s="840"/>
      <c r="DF36" s="841"/>
      <c r="DG36" s="839"/>
      <c r="DH36" s="840"/>
      <c r="DI36" s="840"/>
      <c r="DJ36" s="840"/>
      <c r="DK36" s="841"/>
      <c r="DL36" s="839"/>
      <c r="DM36" s="840"/>
      <c r="DN36" s="840"/>
      <c r="DO36" s="840"/>
      <c r="DP36" s="841"/>
      <c r="DQ36" s="839"/>
      <c r="DR36" s="840"/>
      <c r="DS36" s="840"/>
      <c r="DT36" s="840"/>
      <c r="DU36" s="841"/>
      <c r="DV36" s="842"/>
      <c r="DW36" s="843"/>
      <c r="DX36" s="843"/>
      <c r="DY36" s="843"/>
      <c r="DZ36" s="844"/>
      <c r="EA36" s="246"/>
    </row>
    <row r="37" spans="1:131" s="247" customFormat="1" ht="26.25" customHeight="1" x14ac:dyDescent="0.15">
      <c r="A37" s="266">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9"/>
      <c r="AF37" s="860"/>
      <c r="AG37" s="861"/>
      <c r="AH37" s="861"/>
      <c r="AI37" s="861"/>
      <c r="AJ37" s="862"/>
      <c r="AK37" s="799"/>
      <c r="AL37" s="920"/>
      <c r="AM37" s="920"/>
      <c r="AN37" s="920"/>
      <c r="AO37" s="920"/>
      <c r="AP37" s="920"/>
      <c r="AQ37" s="920"/>
      <c r="AR37" s="920"/>
      <c r="AS37" s="920"/>
      <c r="AT37" s="920"/>
      <c r="AU37" s="920"/>
      <c r="AV37" s="920"/>
      <c r="AW37" s="920"/>
      <c r="AX37" s="920"/>
      <c r="AY37" s="920"/>
      <c r="AZ37" s="921"/>
      <c r="BA37" s="921"/>
      <c r="BB37" s="921"/>
      <c r="BC37" s="921"/>
      <c r="BD37" s="921"/>
      <c r="BE37" s="918"/>
      <c r="BF37" s="918"/>
      <c r="BG37" s="918"/>
      <c r="BH37" s="918"/>
      <c r="BI37" s="919"/>
      <c r="BJ37" s="252"/>
      <c r="BK37" s="252"/>
      <c r="BL37" s="252"/>
      <c r="BM37" s="252"/>
      <c r="BN37" s="252"/>
      <c r="BO37" s="265"/>
      <c r="BP37" s="265"/>
      <c r="BQ37" s="262">
        <v>31</v>
      </c>
      <c r="BR37" s="263"/>
      <c r="BS37" s="867"/>
      <c r="BT37" s="868"/>
      <c r="BU37" s="868"/>
      <c r="BV37" s="868"/>
      <c r="BW37" s="868"/>
      <c r="BX37" s="868"/>
      <c r="BY37" s="868"/>
      <c r="BZ37" s="868"/>
      <c r="CA37" s="868"/>
      <c r="CB37" s="868"/>
      <c r="CC37" s="868"/>
      <c r="CD37" s="868"/>
      <c r="CE37" s="868"/>
      <c r="CF37" s="868"/>
      <c r="CG37" s="869"/>
      <c r="CH37" s="839"/>
      <c r="CI37" s="840"/>
      <c r="CJ37" s="840"/>
      <c r="CK37" s="840"/>
      <c r="CL37" s="841"/>
      <c r="CM37" s="839"/>
      <c r="CN37" s="840"/>
      <c r="CO37" s="840"/>
      <c r="CP37" s="840"/>
      <c r="CQ37" s="841"/>
      <c r="CR37" s="839"/>
      <c r="CS37" s="840"/>
      <c r="CT37" s="840"/>
      <c r="CU37" s="840"/>
      <c r="CV37" s="841"/>
      <c r="CW37" s="839"/>
      <c r="CX37" s="840"/>
      <c r="CY37" s="840"/>
      <c r="CZ37" s="840"/>
      <c r="DA37" s="841"/>
      <c r="DB37" s="839"/>
      <c r="DC37" s="840"/>
      <c r="DD37" s="840"/>
      <c r="DE37" s="840"/>
      <c r="DF37" s="841"/>
      <c r="DG37" s="839"/>
      <c r="DH37" s="840"/>
      <c r="DI37" s="840"/>
      <c r="DJ37" s="840"/>
      <c r="DK37" s="841"/>
      <c r="DL37" s="839"/>
      <c r="DM37" s="840"/>
      <c r="DN37" s="840"/>
      <c r="DO37" s="840"/>
      <c r="DP37" s="841"/>
      <c r="DQ37" s="839"/>
      <c r="DR37" s="840"/>
      <c r="DS37" s="840"/>
      <c r="DT37" s="840"/>
      <c r="DU37" s="841"/>
      <c r="DV37" s="842"/>
      <c r="DW37" s="843"/>
      <c r="DX37" s="843"/>
      <c r="DY37" s="843"/>
      <c r="DZ37" s="844"/>
      <c r="EA37" s="246"/>
    </row>
    <row r="38" spans="1:131" s="247" customFormat="1" ht="26.25" customHeight="1" x14ac:dyDescent="0.15">
      <c r="A38" s="266">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9"/>
      <c r="AF38" s="860"/>
      <c r="AG38" s="861"/>
      <c r="AH38" s="861"/>
      <c r="AI38" s="861"/>
      <c r="AJ38" s="862"/>
      <c r="AK38" s="799"/>
      <c r="AL38" s="920"/>
      <c r="AM38" s="920"/>
      <c r="AN38" s="920"/>
      <c r="AO38" s="920"/>
      <c r="AP38" s="920"/>
      <c r="AQ38" s="920"/>
      <c r="AR38" s="920"/>
      <c r="AS38" s="920"/>
      <c r="AT38" s="920"/>
      <c r="AU38" s="920"/>
      <c r="AV38" s="920"/>
      <c r="AW38" s="920"/>
      <c r="AX38" s="920"/>
      <c r="AY38" s="920"/>
      <c r="AZ38" s="921"/>
      <c r="BA38" s="921"/>
      <c r="BB38" s="921"/>
      <c r="BC38" s="921"/>
      <c r="BD38" s="921"/>
      <c r="BE38" s="918"/>
      <c r="BF38" s="918"/>
      <c r="BG38" s="918"/>
      <c r="BH38" s="918"/>
      <c r="BI38" s="919"/>
      <c r="BJ38" s="252"/>
      <c r="BK38" s="252"/>
      <c r="BL38" s="252"/>
      <c r="BM38" s="252"/>
      <c r="BN38" s="252"/>
      <c r="BO38" s="265"/>
      <c r="BP38" s="265"/>
      <c r="BQ38" s="262">
        <v>32</v>
      </c>
      <c r="BR38" s="263"/>
      <c r="BS38" s="867"/>
      <c r="BT38" s="868"/>
      <c r="BU38" s="868"/>
      <c r="BV38" s="868"/>
      <c r="BW38" s="868"/>
      <c r="BX38" s="868"/>
      <c r="BY38" s="868"/>
      <c r="BZ38" s="868"/>
      <c r="CA38" s="868"/>
      <c r="CB38" s="868"/>
      <c r="CC38" s="868"/>
      <c r="CD38" s="868"/>
      <c r="CE38" s="868"/>
      <c r="CF38" s="868"/>
      <c r="CG38" s="869"/>
      <c r="CH38" s="839"/>
      <c r="CI38" s="840"/>
      <c r="CJ38" s="840"/>
      <c r="CK38" s="840"/>
      <c r="CL38" s="841"/>
      <c r="CM38" s="839"/>
      <c r="CN38" s="840"/>
      <c r="CO38" s="840"/>
      <c r="CP38" s="840"/>
      <c r="CQ38" s="841"/>
      <c r="CR38" s="839"/>
      <c r="CS38" s="840"/>
      <c r="CT38" s="840"/>
      <c r="CU38" s="840"/>
      <c r="CV38" s="841"/>
      <c r="CW38" s="839"/>
      <c r="CX38" s="840"/>
      <c r="CY38" s="840"/>
      <c r="CZ38" s="840"/>
      <c r="DA38" s="841"/>
      <c r="DB38" s="839"/>
      <c r="DC38" s="840"/>
      <c r="DD38" s="840"/>
      <c r="DE38" s="840"/>
      <c r="DF38" s="841"/>
      <c r="DG38" s="839"/>
      <c r="DH38" s="840"/>
      <c r="DI38" s="840"/>
      <c r="DJ38" s="840"/>
      <c r="DK38" s="841"/>
      <c r="DL38" s="839"/>
      <c r="DM38" s="840"/>
      <c r="DN38" s="840"/>
      <c r="DO38" s="840"/>
      <c r="DP38" s="841"/>
      <c r="DQ38" s="839"/>
      <c r="DR38" s="840"/>
      <c r="DS38" s="840"/>
      <c r="DT38" s="840"/>
      <c r="DU38" s="841"/>
      <c r="DV38" s="842"/>
      <c r="DW38" s="843"/>
      <c r="DX38" s="843"/>
      <c r="DY38" s="843"/>
      <c r="DZ38" s="844"/>
      <c r="EA38" s="246"/>
    </row>
    <row r="39" spans="1:131" s="247" customFormat="1" ht="26.25" customHeight="1" x14ac:dyDescent="0.15">
      <c r="A39" s="266">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9"/>
      <c r="AF39" s="860"/>
      <c r="AG39" s="861"/>
      <c r="AH39" s="861"/>
      <c r="AI39" s="861"/>
      <c r="AJ39" s="862"/>
      <c r="AK39" s="799"/>
      <c r="AL39" s="920"/>
      <c r="AM39" s="920"/>
      <c r="AN39" s="920"/>
      <c r="AO39" s="920"/>
      <c r="AP39" s="920"/>
      <c r="AQ39" s="920"/>
      <c r="AR39" s="920"/>
      <c r="AS39" s="920"/>
      <c r="AT39" s="920"/>
      <c r="AU39" s="920"/>
      <c r="AV39" s="920"/>
      <c r="AW39" s="920"/>
      <c r="AX39" s="920"/>
      <c r="AY39" s="920"/>
      <c r="AZ39" s="921"/>
      <c r="BA39" s="921"/>
      <c r="BB39" s="921"/>
      <c r="BC39" s="921"/>
      <c r="BD39" s="921"/>
      <c r="BE39" s="918"/>
      <c r="BF39" s="918"/>
      <c r="BG39" s="918"/>
      <c r="BH39" s="918"/>
      <c r="BI39" s="919"/>
      <c r="BJ39" s="252"/>
      <c r="BK39" s="252"/>
      <c r="BL39" s="252"/>
      <c r="BM39" s="252"/>
      <c r="BN39" s="252"/>
      <c r="BO39" s="265"/>
      <c r="BP39" s="265"/>
      <c r="BQ39" s="262">
        <v>33</v>
      </c>
      <c r="BR39" s="263"/>
      <c r="BS39" s="867"/>
      <c r="BT39" s="868"/>
      <c r="BU39" s="868"/>
      <c r="BV39" s="868"/>
      <c r="BW39" s="868"/>
      <c r="BX39" s="868"/>
      <c r="BY39" s="868"/>
      <c r="BZ39" s="868"/>
      <c r="CA39" s="868"/>
      <c r="CB39" s="868"/>
      <c r="CC39" s="868"/>
      <c r="CD39" s="868"/>
      <c r="CE39" s="868"/>
      <c r="CF39" s="868"/>
      <c r="CG39" s="869"/>
      <c r="CH39" s="839"/>
      <c r="CI39" s="840"/>
      <c r="CJ39" s="840"/>
      <c r="CK39" s="840"/>
      <c r="CL39" s="841"/>
      <c r="CM39" s="839"/>
      <c r="CN39" s="840"/>
      <c r="CO39" s="840"/>
      <c r="CP39" s="840"/>
      <c r="CQ39" s="841"/>
      <c r="CR39" s="839"/>
      <c r="CS39" s="840"/>
      <c r="CT39" s="840"/>
      <c r="CU39" s="840"/>
      <c r="CV39" s="841"/>
      <c r="CW39" s="839"/>
      <c r="CX39" s="840"/>
      <c r="CY39" s="840"/>
      <c r="CZ39" s="840"/>
      <c r="DA39" s="841"/>
      <c r="DB39" s="839"/>
      <c r="DC39" s="840"/>
      <c r="DD39" s="840"/>
      <c r="DE39" s="840"/>
      <c r="DF39" s="841"/>
      <c r="DG39" s="839"/>
      <c r="DH39" s="840"/>
      <c r="DI39" s="840"/>
      <c r="DJ39" s="840"/>
      <c r="DK39" s="841"/>
      <c r="DL39" s="839"/>
      <c r="DM39" s="840"/>
      <c r="DN39" s="840"/>
      <c r="DO39" s="840"/>
      <c r="DP39" s="841"/>
      <c r="DQ39" s="839"/>
      <c r="DR39" s="840"/>
      <c r="DS39" s="840"/>
      <c r="DT39" s="840"/>
      <c r="DU39" s="841"/>
      <c r="DV39" s="842"/>
      <c r="DW39" s="843"/>
      <c r="DX39" s="843"/>
      <c r="DY39" s="843"/>
      <c r="DZ39" s="844"/>
      <c r="EA39" s="246"/>
    </row>
    <row r="40" spans="1:131" s="247" customFormat="1" ht="26.25" customHeight="1" x14ac:dyDescent="0.15">
      <c r="A40" s="26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9"/>
      <c r="AF40" s="860"/>
      <c r="AG40" s="861"/>
      <c r="AH40" s="861"/>
      <c r="AI40" s="861"/>
      <c r="AJ40" s="862"/>
      <c r="AK40" s="799"/>
      <c r="AL40" s="920"/>
      <c r="AM40" s="920"/>
      <c r="AN40" s="920"/>
      <c r="AO40" s="920"/>
      <c r="AP40" s="920"/>
      <c r="AQ40" s="920"/>
      <c r="AR40" s="920"/>
      <c r="AS40" s="920"/>
      <c r="AT40" s="920"/>
      <c r="AU40" s="920"/>
      <c r="AV40" s="920"/>
      <c r="AW40" s="920"/>
      <c r="AX40" s="920"/>
      <c r="AY40" s="920"/>
      <c r="AZ40" s="921"/>
      <c r="BA40" s="921"/>
      <c r="BB40" s="921"/>
      <c r="BC40" s="921"/>
      <c r="BD40" s="921"/>
      <c r="BE40" s="918"/>
      <c r="BF40" s="918"/>
      <c r="BG40" s="918"/>
      <c r="BH40" s="918"/>
      <c r="BI40" s="919"/>
      <c r="BJ40" s="252"/>
      <c r="BK40" s="252"/>
      <c r="BL40" s="252"/>
      <c r="BM40" s="252"/>
      <c r="BN40" s="252"/>
      <c r="BO40" s="265"/>
      <c r="BP40" s="265"/>
      <c r="BQ40" s="262">
        <v>34</v>
      </c>
      <c r="BR40" s="263"/>
      <c r="BS40" s="867"/>
      <c r="BT40" s="868"/>
      <c r="BU40" s="868"/>
      <c r="BV40" s="868"/>
      <c r="BW40" s="868"/>
      <c r="BX40" s="868"/>
      <c r="BY40" s="868"/>
      <c r="BZ40" s="868"/>
      <c r="CA40" s="868"/>
      <c r="CB40" s="868"/>
      <c r="CC40" s="868"/>
      <c r="CD40" s="868"/>
      <c r="CE40" s="868"/>
      <c r="CF40" s="868"/>
      <c r="CG40" s="869"/>
      <c r="CH40" s="839"/>
      <c r="CI40" s="840"/>
      <c r="CJ40" s="840"/>
      <c r="CK40" s="840"/>
      <c r="CL40" s="841"/>
      <c r="CM40" s="839"/>
      <c r="CN40" s="840"/>
      <c r="CO40" s="840"/>
      <c r="CP40" s="840"/>
      <c r="CQ40" s="841"/>
      <c r="CR40" s="839"/>
      <c r="CS40" s="840"/>
      <c r="CT40" s="840"/>
      <c r="CU40" s="840"/>
      <c r="CV40" s="841"/>
      <c r="CW40" s="839"/>
      <c r="CX40" s="840"/>
      <c r="CY40" s="840"/>
      <c r="CZ40" s="840"/>
      <c r="DA40" s="841"/>
      <c r="DB40" s="839"/>
      <c r="DC40" s="840"/>
      <c r="DD40" s="840"/>
      <c r="DE40" s="840"/>
      <c r="DF40" s="841"/>
      <c r="DG40" s="839"/>
      <c r="DH40" s="840"/>
      <c r="DI40" s="840"/>
      <c r="DJ40" s="840"/>
      <c r="DK40" s="841"/>
      <c r="DL40" s="839"/>
      <c r="DM40" s="840"/>
      <c r="DN40" s="840"/>
      <c r="DO40" s="840"/>
      <c r="DP40" s="841"/>
      <c r="DQ40" s="839"/>
      <c r="DR40" s="840"/>
      <c r="DS40" s="840"/>
      <c r="DT40" s="840"/>
      <c r="DU40" s="841"/>
      <c r="DV40" s="842"/>
      <c r="DW40" s="843"/>
      <c r="DX40" s="843"/>
      <c r="DY40" s="843"/>
      <c r="DZ40" s="844"/>
      <c r="EA40" s="246"/>
    </row>
    <row r="41" spans="1:131" s="247" customFormat="1" ht="26.25" customHeight="1" x14ac:dyDescent="0.15">
      <c r="A41" s="26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9"/>
      <c r="AF41" s="860"/>
      <c r="AG41" s="861"/>
      <c r="AH41" s="861"/>
      <c r="AI41" s="861"/>
      <c r="AJ41" s="862"/>
      <c r="AK41" s="799"/>
      <c r="AL41" s="920"/>
      <c r="AM41" s="920"/>
      <c r="AN41" s="920"/>
      <c r="AO41" s="920"/>
      <c r="AP41" s="920"/>
      <c r="AQ41" s="920"/>
      <c r="AR41" s="920"/>
      <c r="AS41" s="920"/>
      <c r="AT41" s="920"/>
      <c r="AU41" s="920"/>
      <c r="AV41" s="920"/>
      <c r="AW41" s="920"/>
      <c r="AX41" s="920"/>
      <c r="AY41" s="920"/>
      <c r="AZ41" s="921"/>
      <c r="BA41" s="921"/>
      <c r="BB41" s="921"/>
      <c r="BC41" s="921"/>
      <c r="BD41" s="921"/>
      <c r="BE41" s="918"/>
      <c r="BF41" s="918"/>
      <c r="BG41" s="918"/>
      <c r="BH41" s="918"/>
      <c r="BI41" s="919"/>
      <c r="BJ41" s="252"/>
      <c r="BK41" s="252"/>
      <c r="BL41" s="252"/>
      <c r="BM41" s="252"/>
      <c r="BN41" s="252"/>
      <c r="BO41" s="265"/>
      <c r="BP41" s="265"/>
      <c r="BQ41" s="262">
        <v>35</v>
      </c>
      <c r="BR41" s="263"/>
      <c r="BS41" s="867"/>
      <c r="BT41" s="868"/>
      <c r="BU41" s="868"/>
      <c r="BV41" s="868"/>
      <c r="BW41" s="868"/>
      <c r="BX41" s="868"/>
      <c r="BY41" s="868"/>
      <c r="BZ41" s="868"/>
      <c r="CA41" s="868"/>
      <c r="CB41" s="868"/>
      <c r="CC41" s="868"/>
      <c r="CD41" s="868"/>
      <c r="CE41" s="868"/>
      <c r="CF41" s="868"/>
      <c r="CG41" s="869"/>
      <c r="CH41" s="839"/>
      <c r="CI41" s="840"/>
      <c r="CJ41" s="840"/>
      <c r="CK41" s="840"/>
      <c r="CL41" s="841"/>
      <c r="CM41" s="839"/>
      <c r="CN41" s="840"/>
      <c r="CO41" s="840"/>
      <c r="CP41" s="840"/>
      <c r="CQ41" s="841"/>
      <c r="CR41" s="839"/>
      <c r="CS41" s="840"/>
      <c r="CT41" s="840"/>
      <c r="CU41" s="840"/>
      <c r="CV41" s="841"/>
      <c r="CW41" s="839"/>
      <c r="CX41" s="840"/>
      <c r="CY41" s="840"/>
      <c r="CZ41" s="840"/>
      <c r="DA41" s="841"/>
      <c r="DB41" s="839"/>
      <c r="DC41" s="840"/>
      <c r="DD41" s="840"/>
      <c r="DE41" s="840"/>
      <c r="DF41" s="841"/>
      <c r="DG41" s="839"/>
      <c r="DH41" s="840"/>
      <c r="DI41" s="840"/>
      <c r="DJ41" s="840"/>
      <c r="DK41" s="841"/>
      <c r="DL41" s="839"/>
      <c r="DM41" s="840"/>
      <c r="DN41" s="840"/>
      <c r="DO41" s="840"/>
      <c r="DP41" s="841"/>
      <c r="DQ41" s="839"/>
      <c r="DR41" s="840"/>
      <c r="DS41" s="840"/>
      <c r="DT41" s="840"/>
      <c r="DU41" s="841"/>
      <c r="DV41" s="842"/>
      <c r="DW41" s="843"/>
      <c r="DX41" s="843"/>
      <c r="DY41" s="843"/>
      <c r="DZ41" s="844"/>
      <c r="EA41" s="246"/>
    </row>
    <row r="42" spans="1:131" s="247" customFormat="1" ht="26.25" customHeight="1" x14ac:dyDescent="0.15">
      <c r="A42" s="26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9"/>
      <c r="AF42" s="860"/>
      <c r="AG42" s="861"/>
      <c r="AH42" s="861"/>
      <c r="AI42" s="861"/>
      <c r="AJ42" s="862"/>
      <c r="AK42" s="799"/>
      <c r="AL42" s="920"/>
      <c r="AM42" s="920"/>
      <c r="AN42" s="920"/>
      <c r="AO42" s="920"/>
      <c r="AP42" s="920"/>
      <c r="AQ42" s="920"/>
      <c r="AR42" s="920"/>
      <c r="AS42" s="920"/>
      <c r="AT42" s="920"/>
      <c r="AU42" s="920"/>
      <c r="AV42" s="920"/>
      <c r="AW42" s="920"/>
      <c r="AX42" s="920"/>
      <c r="AY42" s="920"/>
      <c r="AZ42" s="921"/>
      <c r="BA42" s="921"/>
      <c r="BB42" s="921"/>
      <c r="BC42" s="921"/>
      <c r="BD42" s="921"/>
      <c r="BE42" s="918"/>
      <c r="BF42" s="918"/>
      <c r="BG42" s="918"/>
      <c r="BH42" s="918"/>
      <c r="BI42" s="919"/>
      <c r="BJ42" s="252"/>
      <c r="BK42" s="252"/>
      <c r="BL42" s="252"/>
      <c r="BM42" s="252"/>
      <c r="BN42" s="252"/>
      <c r="BO42" s="265"/>
      <c r="BP42" s="265"/>
      <c r="BQ42" s="262">
        <v>36</v>
      </c>
      <c r="BR42" s="263"/>
      <c r="BS42" s="867"/>
      <c r="BT42" s="868"/>
      <c r="BU42" s="868"/>
      <c r="BV42" s="868"/>
      <c r="BW42" s="868"/>
      <c r="BX42" s="868"/>
      <c r="BY42" s="868"/>
      <c r="BZ42" s="868"/>
      <c r="CA42" s="868"/>
      <c r="CB42" s="868"/>
      <c r="CC42" s="868"/>
      <c r="CD42" s="868"/>
      <c r="CE42" s="868"/>
      <c r="CF42" s="868"/>
      <c r="CG42" s="869"/>
      <c r="CH42" s="839"/>
      <c r="CI42" s="840"/>
      <c r="CJ42" s="840"/>
      <c r="CK42" s="840"/>
      <c r="CL42" s="841"/>
      <c r="CM42" s="839"/>
      <c r="CN42" s="840"/>
      <c r="CO42" s="840"/>
      <c r="CP42" s="840"/>
      <c r="CQ42" s="841"/>
      <c r="CR42" s="839"/>
      <c r="CS42" s="840"/>
      <c r="CT42" s="840"/>
      <c r="CU42" s="840"/>
      <c r="CV42" s="841"/>
      <c r="CW42" s="839"/>
      <c r="CX42" s="840"/>
      <c r="CY42" s="840"/>
      <c r="CZ42" s="840"/>
      <c r="DA42" s="841"/>
      <c r="DB42" s="839"/>
      <c r="DC42" s="840"/>
      <c r="DD42" s="840"/>
      <c r="DE42" s="840"/>
      <c r="DF42" s="841"/>
      <c r="DG42" s="839"/>
      <c r="DH42" s="840"/>
      <c r="DI42" s="840"/>
      <c r="DJ42" s="840"/>
      <c r="DK42" s="841"/>
      <c r="DL42" s="839"/>
      <c r="DM42" s="840"/>
      <c r="DN42" s="840"/>
      <c r="DO42" s="840"/>
      <c r="DP42" s="841"/>
      <c r="DQ42" s="839"/>
      <c r="DR42" s="840"/>
      <c r="DS42" s="840"/>
      <c r="DT42" s="840"/>
      <c r="DU42" s="841"/>
      <c r="DV42" s="842"/>
      <c r="DW42" s="843"/>
      <c r="DX42" s="843"/>
      <c r="DY42" s="843"/>
      <c r="DZ42" s="844"/>
      <c r="EA42" s="246"/>
    </row>
    <row r="43" spans="1:131" s="247" customFormat="1" ht="26.25" customHeight="1" x14ac:dyDescent="0.15">
      <c r="A43" s="26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9"/>
      <c r="AF43" s="860"/>
      <c r="AG43" s="861"/>
      <c r="AH43" s="861"/>
      <c r="AI43" s="861"/>
      <c r="AJ43" s="862"/>
      <c r="AK43" s="799"/>
      <c r="AL43" s="920"/>
      <c r="AM43" s="920"/>
      <c r="AN43" s="920"/>
      <c r="AO43" s="920"/>
      <c r="AP43" s="920"/>
      <c r="AQ43" s="920"/>
      <c r="AR43" s="920"/>
      <c r="AS43" s="920"/>
      <c r="AT43" s="920"/>
      <c r="AU43" s="920"/>
      <c r="AV43" s="920"/>
      <c r="AW43" s="920"/>
      <c r="AX43" s="920"/>
      <c r="AY43" s="920"/>
      <c r="AZ43" s="921"/>
      <c r="BA43" s="921"/>
      <c r="BB43" s="921"/>
      <c r="BC43" s="921"/>
      <c r="BD43" s="921"/>
      <c r="BE43" s="918"/>
      <c r="BF43" s="918"/>
      <c r="BG43" s="918"/>
      <c r="BH43" s="918"/>
      <c r="BI43" s="919"/>
      <c r="BJ43" s="252"/>
      <c r="BK43" s="252"/>
      <c r="BL43" s="252"/>
      <c r="BM43" s="252"/>
      <c r="BN43" s="252"/>
      <c r="BO43" s="265"/>
      <c r="BP43" s="265"/>
      <c r="BQ43" s="262">
        <v>37</v>
      </c>
      <c r="BR43" s="263"/>
      <c r="BS43" s="867"/>
      <c r="BT43" s="868"/>
      <c r="BU43" s="868"/>
      <c r="BV43" s="868"/>
      <c r="BW43" s="868"/>
      <c r="BX43" s="868"/>
      <c r="BY43" s="868"/>
      <c r="BZ43" s="868"/>
      <c r="CA43" s="868"/>
      <c r="CB43" s="868"/>
      <c r="CC43" s="868"/>
      <c r="CD43" s="868"/>
      <c r="CE43" s="868"/>
      <c r="CF43" s="868"/>
      <c r="CG43" s="869"/>
      <c r="CH43" s="839"/>
      <c r="CI43" s="840"/>
      <c r="CJ43" s="840"/>
      <c r="CK43" s="840"/>
      <c r="CL43" s="841"/>
      <c r="CM43" s="839"/>
      <c r="CN43" s="840"/>
      <c r="CO43" s="840"/>
      <c r="CP43" s="840"/>
      <c r="CQ43" s="841"/>
      <c r="CR43" s="839"/>
      <c r="CS43" s="840"/>
      <c r="CT43" s="840"/>
      <c r="CU43" s="840"/>
      <c r="CV43" s="841"/>
      <c r="CW43" s="839"/>
      <c r="CX43" s="840"/>
      <c r="CY43" s="840"/>
      <c r="CZ43" s="840"/>
      <c r="DA43" s="841"/>
      <c r="DB43" s="839"/>
      <c r="DC43" s="840"/>
      <c r="DD43" s="840"/>
      <c r="DE43" s="840"/>
      <c r="DF43" s="841"/>
      <c r="DG43" s="839"/>
      <c r="DH43" s="840"/>
      <c r="DI43" s="840"/>
      <c r="DJ43" s="840"/>
      <c r="DK43" s="841"/>
      <c r="DL43" s="839"/>
      <c r="DM43" s="840"/>
      <c r="DN43" s="840"/>
      <c r="DO43" s="840"/>
      <c r="DP43" s="841"/>
      <c r="DQ43" s="839"/>
      <c r="DR43" s="840"/>
      <c r="DS43" s="840"/>
      <c r="DT43" s="840"/>
      <c r="DU43" s="841"/>
      <c r="DV43" s="842"/>
      <c r="DW43" s="843"/>
      <c r="DX43" s="843"/>
      <c r="DY43" s="843"/>
      <c r="DZ43" s="844"/>
      <c r="EA43" s="246"/>
    </row>
    <row r="44" spans="1:131" s="247" customFormat="1" ht="26.25" customHeight="1" x14ac:dyDescent="0.15">
      <c r="A44" s="26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9"/>
      <c r="AF44" s="860"/>
      <c r="AG44" s="861"/>
      <c r="AH44" s="861"/>
      <c r="AI44" s="861"/>
      <c r="AJ44" s="862"/>
      <c r="AK44" s="799"/>
      <c r="AL44" s="920"/>
      <c r="AM44" s="920"/>
      <c r="AN44" s="920"/>
      <c r="AO44" s="920"/>
      <c r="AP44" s="920"/>
      <c r="AQ44" s="920"/>
      <c r="AR44" s="920"/>
      <c r="AS44" s="920"/>
      <c r="AT44" s="920"/>
      <c r="AU44" s="920"/>
      <c r="AV44" s="920"/>
      <c r="AW44" s="920"/>
      <c r="AX44" s="920"/>
      <c r="AY44" s="920"/>
      <c r="AZ44" s="921"/>
      <c r="BA44" s="921"/>
      <c r="BB44" s="921"/>
      <c r="BC44" s="921"/>
      <c r="BD44" s="921"/>
      <c r="BE44" s="918"/>
      <c r="BF44" s="918"/>
      <c r="BG44" s="918"/>
      <c r="BH44" s="918"/>
      <c r="BI44" s="919"/>
      <c r="BJ44" s="252"/>
      <c r="BK44" s="252"/>
      <c r="BL44" s="252"/>
      <c r="BM44" s="252"/>
      <c r="BN44" s="252"/>
      <c r="BO44" s="265"/>
      <c r="BP44" s="265"/>
      <c r="BQ44" s="262">
        <v>38</v>
      </c>
      <c r="BR44" s="263"/>
      <c r="BS44" s="867"/>
      <c r="BT44" s="868"/>
      <c r="BU44" s="868"/>
      <c r="BV44" s="868"/>
      <c r="BW44" s="868"/>
      <c r="BX44" s="868"/>
      <c r="BY44" s="868"/>
      <c r="BZ44" s="868"/>
      <c r="CA44" s="868"/>
      <c r="CB44" s="868"/>
      <c r="CC44" s="868"/>
      <c r="CD44" s="868"/>
      <c r="CE44" s="868"/>
      <c r="CF44" s="868"/>
      <c r="CG44" s="869"/>
      <c r="CH44" s="839"/>
      <c r="CI44" s="840"/>
      <c r="CJ44" s="840"/>
      <c r="CK44" s="840"/>
      <c r="CL44" s="841"/>
      <c r="CM44" s="839"/>
      <c r="CN44" s="840"/>
      <c r="CO44" s="840"/>
      <c r="CP44" s="840"/>
      <c r="CQ44" s="841"/>
      <c r="CR44" s="839"/>
      <c r="CS44" s="840"/>
      <c r="CT44" s="840"/>
      <c r="CU44" s="840"/>
      <c r="CV44" s="841"/>
      <c r="CW44" s="839"/>
      <c r="CX44" s="840"/>
      <c r="CY44" s="840"/>
      <c r="CZ44" s="840"/>
      <c r="DA44" s="841"/>
      <c r="DB44" s="839"/>
      <c r="DC44" s="840"/>
      <c r="DD44" s="840"/>
      <c r="DE44" s="840"/>
      <c r="DF44" s="841"/>
      <c r="DG44" s="839"/>
      <c r="DH44" s="840"/>
      <c r="DI44" s="840"/>
      <c r="DJ44" s="840"/>
      <c r="DK44" s="841"/>
      <c r="DL44" s="839"/>
      <c r="DM44" s="840"/>
      <c r="DN44" s="840"/>
      <c r="DO44" s="840"/>
      <c r="DP44" s="841"/>
      <c r="DQ44" s="839"/>
      <c r="DR44" s="840"/>
      <c r="DS44" s="840"/>
      <c r="DT44" s="840"/>
      <c r="DU44" s="841"/>
      <c r="DV44" s="842"/>
      <c r="DW44" s="843"/>
      <c r="DX44" s="843"/>
      <c r="DY44" s="843"/>
      <c r="DZ44" s="844"/>
      <c r="EA44" s="246"/>
    </row>
    <row r="45" spans="1:131" s="247" customFormat="1" ht="26.25" customHeight="1" x14ac:dyDescent="0.15">
      <c r="A45" s="26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9"/>
      <c r="AF45" s="860"/>
      <c r="AG45" s="861"/>
      <c r="AH45" s="861"/>
      <c r="AI45" s="861"/>
      <c r="AJ45" s="862"/>
      <c r="AK45" s="799"/>
      <c r="AL45" s="920"/>
      <c r="AM45" s="920"/>
      <c r="AN45" s="920"/>
      <c r="AO45" s="920"/>
      <c r="AP45" s="920"/>
      <c r="AQ45" s="920"/>
      <c r="AR45" s="920"/>
      <c r="AS45" s="920"/>
      <c r="AT45" s="920"/>
      <c r="AU45" s="920"/>
      <c r="AV45" s="920"/>
      <c r="AW45" s="920"/>
      <c r="AX45" s="920"/>
      <c r="AY45" s="920"/>
      <c r="AZ45" s="921"/>
      <c r="BA45" s="921"/>
      <c r="BB45" s="921"/>
      <c r="BC45" s="921"/>
      <c r="BD45" s="921"/>
      <c r="BE45" s="918"/>
      <c r="BF45" s="918"/>
      <c r="BG45" s="918"/>
      <c r="BH45" s="918"/>
      <c r="BI45" s="919"/>
      <c r="BJ45" s="252"/>
      <c r="BK45" s="252"/>
      <c r="BL45" s="252"/>
      <c r="BM45" s="252"/>
      <c r="BN45" s="252"/>
      <c r="BO45" s="265"/>
      <c r="BP45" s="265"/>
      <c r="BQ45" s="262">
        <v>39</v>
      </c>
      <c r="BR45" s="263"/>
      <c r="BS45" s="867"/>
      <c r="BT45" s="868"/>
      <c r="BU45" s="868"/>
      <c r="BV45" s="868"/>
      <c r="BW45" s="868"/>
      <c r="BX45" s="868"/>
      <c r="BY45" s="868"/>
      <c r="BZ45" s="868"/>
      <c r="CA45" s="868"/>
      <c r="CB45" s="868"/>
      <c r="CC45" s="868"/>
      <c r="CD45" s="868"/>
      <c r="CE45" s="868"/>
      <c r="CF45" s="868"/>
      <c r="CG45" s="869"/>
      <c r="CH45" s="839"/>
      <c r="CI45" s="840"/>
      <c r="CJ45" s="840"/>
      <c r="CK45" s="840"/>
      <c r="CL45" s="841"/>
      <c r="CM45" s="839"/>
      <c r="CN45" s="840"/>
      <c r="CO45" s="840"/>
      <c r="CP45" s="840"/>
      <c r="CQ45" s="841"/>
      <c r="CR45" s="839"/>
      <c r="CS45" s="840"/>
      <c r="CT45" s="840"/>
      <c r="CU45" s="840"/>
      <c r="CV45" s="841"/>
      <c r="CW45" s="839"/>
      <c r="CX45" s="840"/>
      <c r="CY45" s="840"/>
      <c r="CZ45" s="840"/>
      <c r="DA45" s="841"/>
      <c r="DB45" s="839"/>
      <c r="DC45" s="840"/>
      <c r="DD45" s="840"/>
      <c r="DE45" s="840"/>
      <c r="DF45" s="841"/>
      <c r="DG45" s="839"/>
      <c r="DH45" s="840"/>
      <c r="DI45" s="840"/>
      <c r="DJ45" s="840"/>
      <c r="DK45" s="841"/>
      <c r="DL45" s="839"/>
      <c r="DM45" s="840"/>
      <c r="DN45" s="840"/>
      <c r="DO45" s="840"/>
      <c r="DP45" s="841"/>
      <c r="DQ45" s="839"/>
      <c r="DR45" s="840"/>
      <c r="DS45" s="840"/>
      <c r="DT45" s="840"/>
      <c r="DU45" s="841"/>
      <c r="DV45" s="842"/>
      <c r="DW45" s="843"/>
      <c r="DX45" s="843"/>
      <c r="DY45" s="843"/>
      <c r="DZ45" s="844"/>
      <c r="EA45" s="246"/>
    </row>
    <row r="46" spans="1:131" s="247" customFormat="1" ht="26.25" customHeight="1" x14ac:dyDescent="0.15">
      <c r="A46" s="26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9"/>
      <c r="AF46" s="860"/>
      <c r="AG46" s="861"/>
      <c r="AH46" s="861"/>
      <c r="AI46" s="861"/>
      <c r="AJ46" s="862"/>
      <c r="AK46" s="799"/>
      <c r="AL46" s="920"/>
      <c r="AM46" s="920"/>
      <c r="AN46" s="920"/>
      <c r="AO46" s="920"/>
      <c r="AP46" s="920"/>
      <c r="AQ46" s="920"/>
      <c r="AR46" s="920"/>
      <c r="AS46" s="920"/>
      <c r="AT46" s="920"/>
      <c r="AU46" s="920"/>
      <c r="AV46" s="920"/>
      <c r="AW46" s="920"/>
      <c r="AX46" s="920"/>
      <c r="AY46" s="920"/>
      <c r="AZ46" s="921"/>
      <c r="BA46" s="921"/>
      <c r="BB46" s="921"/>
      <c r="BC46" s="921"/>
      <c r="BD46" s="921"/>
      <c r="BE46" s="918"/>
      <c r="BF46" s="918"/>
      <c r="BG46" s="918"/>
      <c r="BH46" s="918"/>
      <c r="BI46" s="919"/>
      <c r="BJ46" s="252"/>
      <c r="BK46" s="252"/>
      <c r="BL46" s="252"/>
      <c r="BM46" s="252"/>
      <c r="BN46" s="252"/>
      <c r="BO46" s="265"/>
      <c r="BP46" s="265"/>
      <c r="BQ46" s="262">
        <v>40</v>
      </c>
      <c r="BR46" s="263"/>
      <c r="BS46" s="867"/>
      <c r="BT46" s="868"/>
      <c r="BU46" s="868"/>
      <c r="BV46" s="868"/>
      <c r="BW46" s="868"/>
      <c r="BX46" s="868"/>
      <c r="BY46" s="868"/>
      <c r="BZ46" s="868"/>
      <c r="CA46" s="868"/>
      <c r="CB46" s="868"/>
      <c r="CC46" s="868"/>
      <c r="CD46" s="868"/>
      <c r="CE46" s="868"/>
      <c r="CF46" s="868"/>
      <c r="CG46" s="869"/>
      <c r="CH46" s="839"/>
      <c r="CI46" s="840"/>
      <c r="CJ46" s="840"/>
      <c r="CK46" s="840"/>
      <c r="CL46" s="841"/>
      <c r="CM46" s="839"/>
      <c r="CN46" s="840"/>
      <c r="CO46" s="840"/>
      <c r="CP46" s="840"/>
      <c r="CQ46" s="841"/>
      <c r="CR46" s="839"/>
      <c r="CS46" s="840"/>
      <c r="CT46" s="840"/>
      <c r="CU46" s="840"/>
      <c r="CV46" s="841"/>
      <c r="CW46" s="839"/>
      <c r="CX46" s="840"/>
      <c r="CY46" s="840"/>
      <c r="CZ46" s="840"/>
      <c r="DA46" s="841"/>
      <c r="DB46" s="839"/>
      <c r="DC46" s="840"/>
      <c r="DD46" s="840"/>
      <c r="DE46" s="840"/>
      <c r="DF46" s="841"/>
      <c r="DG46" s="839"/>
      <c r="DH46" s="840"/>
      <c r="DI46" s="840"/>
      <c r="DJ46" s="840"/>
      <c r="DK46" s="841"/>
      <c r="DL46" s="839"/>
      <c r="DM46" s="840"/>
      <c r="DN46" s="840"/>
      <c r="DO46" s="840"/>
      <c r="DP46" s="841"/>
      <c r="DQ46" s="839"/>
      <c r="DR46" s="840"/>
      <c r="DS46" s="840"/>
      <c r="DT46" s="840"/>
      <c r="DU46" s="841"/>
      <c r="DV46" s="842"/>
      <c r="DW46" s="843"/>
      <c r="DX46" s="843"/>
      <c r="DY46" s="843"/>
      <c r="DZ46" s="844"/>
      <c r="EA46" s="246"/>
    </row>
    <row r="47" spans="1:131" s="247" customFormat="1" ht="26.25" customHeight="1" x14ac:dyDescent="0.15">
      <c r="A47" s="26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9"/>
      <c r="AF47" s="860"/>
      <c r="AG47" s="861"/>
      <c r="AH47" s="861"/>
      <c r="AI47" s="861"/>
      <c r="AJ47" s="862"/>
      <c r="AK47" s="799"/>
      <c r="AL47" s="920"/>
      <c r="AM47" s="920"/>
      <c r="AN47" s="920"/>
      <c r="AO47" s="920"/>
      <c r="AP47" s="920"/>
      <c r="AQ47" s="920"/>
      <c r="AR47" s="920"/>
      <c r="AS47" s="920"/>
      <c r="AT47" s="920"/>
      <c r="AU47" s="920"/>
      <c r="AV47" s="920"/>
      <c r="AW47" s="920"/>
      <c r="AX47" s="920"/>
      <c r="AY47" s="920"/>
      <c r="AZ47" s="921"/>
      <c r="BA47" s="921"/>
      <c r="BB47" s="921"/>
      <c r="BC47" s="921"/>
      <c r="BD47" s="921"/>
      <c r="BE47" s="918"/>
      <c r="BF47" s="918"/>
      <c r="BG47" s="918"/>
      <c r="BH47" s="918"/>
      <c r="BI47" s="919"/>
      <c r="BJ47" s="252"/>
      <c r="BK47" s="252"/>
      <c r="BL47" s="252"/>
      <c r="BM47" s="252"/>
      <c r="BN47" s="252"/>
      <c r="BO47" s="265"/>
      <c r="BP47" s="265"/>
      <c r="BQ47" s="262">
        <v>41</v>
      </c>
      <c r="BR47" s="263"/>
      <c r="BS47" s="867"/>
      <c r="BT47" s="868"/>
      <c r="BU47" s="868"/>
      <c r="BV47" s="868"/>
      <c r="BW47" s="868"/>
      <c r="BX47" s="868"/>
      <c r="BY47" s="868"/>
      <c r="BZ47" s="868"/>
      <c r="CA47" s="868"/>
      <c r="CB47" s="868"/>
      <c r="CC47" s="868"/>
      <c r="CD47" s="868"/>
      <c r="CE47" s="868"/>
      <c r="CF47" s="868"/>
      <c r="CG47" s="869"/>
      <c r="CH47" s="839"/>
      <c r="CI47" s="840"/>
      <c r="CJ47" s="840"/>
      <c r="CK47" s="840"/>
      <c r="CL47" s="841"/>
      <c r="CM47" s="839"/>
      <c r="CN47" s="840"/>
      <c r="CO47" s="840"/>
      <c r="CP47" s="840"/>
      <c r="CQ47" s="841"/>
      <c r="CR47" s="839"/>
      <c r="CS47" s="840"/>
      <c r="CT47" s="840"/>
      <c r="CU47" s="840"/>
      <c r="CV47" s="841"/>
      <c r="CW47" s="839"/>
      <c r="CX47" s="840"/>
      <c r="CY47" s="840"/>
      <c r="CZ47" s="840"/>
      <c r="DA47" s="841"/>
      <c r="DB47" s="839"/>
      <c r="DC47" s="840"/>
      <c r="DD47" s="840"/>
      <c r="DE47" s="840"/>
      <c r="DF47" s="841"/>
      <c r="DG47" s="839"/>
      <c r="DH47" s="840"/>
      <c r="DI47" s="840"/>
      <c r="DJ47" s="840"/>
      <c r="DK47" s="841"/>
      <c r="DL47" s="839"/>
      <c r="DM47" s="840"/>
      <c r="DN47" s="840"/>
      <c r="DO47" s="840"/>
      <c r="DP47" s="841"/>
      <c r="DQ47" s="839"/>
      <c r="DR47" s="840"/>
      <c r="DS47" s="840"/>
      <c r="DT47" s="840"/>
      <c r="DU47" s="841"/>
      <c r="DV47" s="842"/>
      <c r="DW47" s="843"/>
      <c r="DX47" s="843"/>
      <c r="DY47" s="843"/>
      <c r="DZ47" s="844"/>
      <c r="EA47" s="246"/>
    </row>
    <row r="48" spans="1:131" s="247" customFormat="1" ht="26.25" customHeight="1" x14ac:dyDescent="0.15">
      <c r="A48" s="26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9"/>
      <c r="AF48" s="860"/>
      <c r="AG48" s="861"/>
      <c r="AH48" s="861"/>
      <c r="AI48" s="861"/>
      <c r="AJ48" s="862"/>
      <c r="AK48" s="799"/>
      <c r="AL48" s="920"/>
      <c r="AM48" s="920"/>
      <c r="AN48" s="920"/>
      <c r="AO48" s="920"/>
      <c r="AP48" s="920"/>
      <c r="AQ48" s="920"/>
      <c r="AR48" s="920"/>
      <c r="AS48" s="920"/>
      <c r="AT48" s="920"/>
      <c r="AU48" s="920"/>
      <c r="AV48" s="920"/>
      <c r="AW48" s="920"/>
      <c r="AX48" s="920"/>
      <c r="AY48" s="920"/>
      <c r="AZ48" s="921"/>
      <c r="BA48" s="921"/>
      <c r="BB48" s="921"/>
      <c r="BC48" s="921"/>
      <c r="BD48" s="921"/>
      <c r="BE48" s="918"/>
      <c r="BF48" s="918"/>
      <c r="BG48" s="918"/>
      <c r="BH48" s="918"/>
      <c r="BI48" s="919"/>
      <c r="BJ48" s="252"/>
      <c r="BK48" s="252"/>
      <c r="BL48" s="252"/>
      <c r="BM48" s="252"/>
      <c r="BN48" s="252"/>
      <c r="BO48" s="265"/>
      <c r="BP48" s="265"/>
      <c r="BQ48" s="262">
        <v>42</v>
      </c>
      <c r="BR48" s="263"/>
      <c r="BS48" s="867"/>
      <c r="BT48" s="868"/>
      <c r="BU48" s="868"/>
      <c r="BV48" s="868"/>
      <c r="BW48" s="868"/>
      <c r="BX48" s="868"/>
      <c r="BY48" s="868"/>
      <c r="BZ48" s="868"/>
      <c r="CA48" s="868"/>
      <c r="CB48" s="868"/>
      <c r="CC48" s="868"/>
      <c r="CD48" s="868"/>
      <c r="CE48" s="868"/>
      <c r="CF48" s="868"/>
      <c r="CG48" s="869"/>
      <c r="CH48" s="839"/>
      <c r="CI48" s="840"/>
      <c r="CJ48" s="840"/>
      <c r="CK48" s="840"/>
      <c r="CL48" s="841"/>
      <c r="CM48" s="839"/>
      <c r="CN48" s="840"/>
      <c r="CO48" s="840"/>
      <c r="CP48" s="840"/>
      <c r="CQ48" s="841"/>
      <c r="CR48" s="839"/>
      <c r="CS48" s="840"/>
      <c r="CT48" s="840"/>
      <c r="CU48" s="840"/>
      <c r="CV48" s="841"/>
      <c r="CW48" s="839"/>
      <c r="CX48" s="840"/>
      <c r="CY48" s="840"/>
      <c r="CZ48" s="840"/>
      <c r="DA48" s="841"/>
      <c r="DB48" s="839"/>
      <c r="DC48" s="840"/>
      <c r="DD48" s="840"/>
      <c r="DE48" s="840"/>
      <c r="DF48" s="841"/>
      <c r="DG48" s="839"/>
      <c r="DH48" s="840"/>
      <c r="DI48" s="840"/>
      <c r="DJ48" s="840"/>
      <c r="DK48" s="841"/>
      <c r="DL48" s="839"/>
      <c r="DM48" s="840"/>
      <c r="DN48" s="840"/>
      <c r="DO48" s="840"/>
      <c r="DP48" s="841"/>
      <c r="DQ48" s="839"/>
      <c r="DR48" s="840"/>
      <c r="DS48" s="840"/>
      <c r="DT48" s="840"/>
      <c r="DU48" s="841"/>
      <c r="DV48" s="842"/>
      <c r="DW48" s="843"/>
      <c r="DX48" s="843"/>
      <c r="DY48" s="843"/>
      <c r="DZ48" s="844"/>
      <c r="EA48" s="246"/>
    </row>
    <row r="49" spans="1:131" s="247" customFormat="1" ht="26.25" customHeight="1" x14ac:dyDescent="0.15">
      <c r="A49" s="26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9"/>
      <c r="AF49" s="860"/>
      <c r="AG49" s="861"/>
      <c r="AH49" s="861"/>
      <c r="AI49" s="861"/>
      <c r="AJ49" s="862"/>
      <c r="AK49" s="799"/>
      <c r="AL49" s="920"/>
      <c r="AM49" s="920"/>
      <c r="AN49" s="920"/>
      <c r="AO49" s="920"/>
      <c r="AP49" s="920"/>
      <c r="AQ49" s="920"/>
      <c r="AR49" s="920"/>
      <c r="AS49" s="920"/>
      <c r="AT49" s="920"/>
      <c r="AU49" s="920"/>
      <c r="AV49" s="920"/>
      <c r="AW49" s="920"/>
      <c r="AX49" s="920"/>
      <c r="AY49" s="920"/>
      <c r="AZ49" s="921"/>
      <c r="BA49" s="921"/>
      <c r="BB49" s="921"/>
      <c r="BC49" s="921"/>
      <c r="BD49" s="921"/>
      <c r="BE49" s="918"/>
      <c r="BF49" s="918"/>
      <c r="BG49" s="918"/>
      <c r="BH49" s="918"/>
      <c r="BI49" s="919"/>
      <c r="BJ49" s="252"/>
      <c r="BK49" s="252"/>
      <c r="BL49" s="252"/>
      <c r="BM49" s="252"/>
      <c r="BN49" s="252"/>
      <c r="BO49" s="265"/>
      <c r="BP49" s="265"/>
      <c r="BQ49" s="262">
        <v>43</v>
      </c>
      <c r="BR49" s="263"/>
      <c r="BS49" s="867"/>
      <c r="BT49" s="868"/>
      <c r="BU49" s="868"/>
      <c r="BV49" s="868"/>
      <c r="BW49" s="868"/>
      <c r="BX49" s="868"/>
      <c r="BY49" s="868"/>
      <c r="BZ49" s="868"/>
      <c r="CA49" s="868"/>
      <c r="CB49" s="868"/>
      <c r="CC49" s="868"/>
      <c r="CD49" s="868"/>
      <c r="CE49" s="868"/>
      <c r="CF49" s="868"/>
      <c r="CG49" s="869"/>
      <c r="CH49" s="839"/>
      <c r="CI49" s="840"/>
      <c r="CJ49" s="840"/>
      <c r="CK49" s="840"/>
      <c r="CL49" s="841"/>
      <c r="CM49" s="839"/>
      <c r="CN49" s="840"/>
      <c r="CO49" s="840"/>
      <c r="CP49" s="840"/>
      <c r="CQ49" s="841"/>
      <c r="CR49" s="839"/>
      <c r="CS49" s="840"/>
      <c r="CT49" s="840"/>
      <c r="CU49" s="840"/>
      <c r="CV49" s="841"/>
      <c r="CW49" s="839"/>
      <c r="CX49" s="840"/>
      <c r="CY49" s="840"/>
      <c r="CZ49" s="840"/>
      <c r="DA49" s="841"/>
      <c r="DB49" s="839"/>
      <c r="DC49" s="840"/>
      <c r="DD49" s="840"/>
      <c r="DE49" s="840"/>
      <c r="DF49" s="841"/>
      <c r="DG49" s="839"/>
      <c r="DH49" s="840"/>
      <c r="DI49" s="840"/>
      <c r="DJ49" s="840"/>
      <c r="DK49" s="841"/>
      <c r="DL49" s="839"/>
      <c r="DM49" s="840"/>
      <c r="DN49" s="840"/>
      <c r="DO49" s="840"/>
      <c r="DP49" s="841"/>
      <c r="DQ49" s="839"/>
      <c r="DR49" s="840"/>
      <c r="DS49" s="840"/>
      <c r="DT49" s="840"/>
      <c r="DU49" s="841"/>
      <c r="DV49" s="842"/>
      <c r="DW49" s="843"/>
      <c r="DX49" s="843"/>
      <c r="DY49" s="843"/>
      <c r="DZ49" s="844"/>
      <c r="EA49" s="246"/>
    </row>
    <row r="50" spans="1:131" s="247" customFormat="1" ht="26.25" customHeight="1" x14ac:dyDescent="0.15">
      <c r="A50" s="261">
        <v>23</v>
      </c>
      <c r="B50" s="845"/>
      <c r="C50" s="846"/>
      <c r="D50" s="846"/>
      <c r="E50" s="846"/>
      <c r="F50" s="846"/>
      <c r="G50" s="846"/>
      <c r="H50" s="846"/>
      <c r="I50" s="846"/>
      <c r="J50" s="846"/>
      <c r="K50" s="846"/>
      <c r="L50" s="846"/>
      <c r="M50" s="846"/>
      <c r="N50" s="846"/>
      <c r="O50" s="846"/>
      <c r="P50" s="847"/>
      <c r="Q50" s="922"/>
      <c r="R50" s="923"/>
      <c r="S50" s="923"/>
      <c r="T50" s="923"/>
      <c r="U50" s="923"/>
      <c r="V50" s="923"/>
      <c r="W50" s="923"/>
      <c r="X50" s="923"/>
      <c r="Y50" s="923"/>
      <c r="Z50" s="923"/>
      <c r="AA50" s="923"/>
      <c r="AB50" s="923"/>
      <c r="AC50" s="923"/>
      <c r="AD50" s="923"/>
      <c r="AE50" s="924"/>
      <c r="AF50" s="860"/>
      <c r="AG50" s="861"/>
      <c r="AH50" s="861"/>
      <c r="AI50" s="861"/>
      <c r="AJ50" s="862"/>
      <c r="AK50" s="925"/>
      <c r="AL50" s="923"/>
      <c r="AM50" s="923"/>
      <c r="AN50" s="923"/>
      <c r="AO50" s="923"/>
      <c r="AP50" s="923"/>
      <c r="AQ50" s="923"/>
      <c r="AR50" s="923"/>
      <c r="AS50" s="923"/>
      <c r="AT50" s="923"/>
      <c r="AU50" s="923"/>
      <c r="AV50" s="923"/>
      <c r="AW50" s="923"/>
      <c r="AX50" s="923"/>
      <c r="AY50" s="923"/>
      <c r="AZ50" s="926"/>
      <c r="BA50" s="926"/>
      <c r="BB50" s="926"/>
      <c r="BC50" s="926"/>
      <c r="BD50" s="926"/>
      <c r="BE50" s="918"/>
      <c r="BF50" s="918"/>
      <c r="BG50" s="918"/>
      <c r="BH50" s="918"/>
      <c r="BI50" s="919"/>
      <c r="BJ50" s="252"/>
      <c r="BK50" s="252"/>
      <c r="BL50" s="252"/>
      <c r="BM50" s="252"/>
      <c r="BN50" s="252"/>
      <c r="BO50" s="265"/>
      <c r="BP50" s="265"/>
      <c r="BQ50" s="262">
        <v>44</v>
      </c>
      <c r="BR50" s="263"/>
      <c r="BS50" s="867"/>
      <c r="BT50" s="868"/>
      <c r="BU50" s="868"/>
      <c r="BV50" s="868"/>
      <c r="BW50" s="868"/>
      <c r="BX50" s="868"/>
      <c r="BY50" s="868"/>
      <c r="BZ50" s="868"/>
      <c r="CA50" s="868"/>
      <c r="CB50" s="868"/>
      <c r="CC50" s="868"/>
      <c r="CD50" s="868"/>
      <c r="CE50" s="868"/>
      <c r="CF50" s="868"/>
      <c r="CG50" s="869"/>
      <c r="CH50" s="839"/>
      <c r="CI50" s="840"/>
      <c r="CJ50" s="840"/>
      <c r="CK50" s="840"/>
      <c r="CL50" s="841"/>
      <c r="CM50" s="839"/>
      <c r="CN50" s="840"/>
      <c r="CO50" s="840"/>
      <c r="CP50" s="840"/>
      <c r="CQ50" s="841"/>
      <c r="CR50" s="839"/>
      <c r="CS50" s="840"/>
      <c r="CT50" s="840"/>
      <c r="CU50" s="840"/>
      <c r="CV50" s="841"/>
      <c r="CW50" s="839"/>
      <c r="CX50" s="840"/>
      <c r="CY50" s="840"/>
      <c r="CZ50" s="840"/>
      <c r="DA50" s="841"/>
      <c r="DB50" s="839"/>
      <c r="DC50" s="840"/>
      <c r="DD50" s="840"/>
      <c r="DE50" s="840"/>
      <c r="DF50" s="841"/>
      <c r="DG50" s="839"/>
      <c r="DH50" s="840"/>
      <c r="DI50" s="840"/>
      <c r="DJ50" s="840"/>
      <c r="DK50" s="841"/>
      <c r="DL50" s="839"/>
      <c r="DM50" s="840"/>
      <c r="DN50" s="840"/>
      <c r="DO50" s="840"/>
      <c r="DP50" s="841"/>
      <c r="DQ50" s="839"/>
      <c r="DR50" s="840"/>
      <c r="DS50" s="840"/>
      <c r="DT50" s="840"/>
      <c r="DU50" s="841"/>
      <c r="DV50" s="842"/>
      <c r="DW50" s="843"/>
      <c r="DX50" s="843"/>
      <c r="DY50" s="843"/>
      <c r="DZ50" s="844"/>
      <c r="EA50" s="246"/>
    </row>
    <row r="51" spans="1:131" s="247" customFormat="1" ht="26.25" customHeight="1" x14ac:dyDescent="0.15">
      <c r="A51" s="261">
        <v>24</v>
      </c>
      <c r="B51" s="845"/>
      <c r="C51" s="846"/>
      <c r="D51" s="846"/>
      <c r="E51" s="846"/>
      <c r="F51" s="846"/>
      <c r="G51" s="846"/>
      <c r="H51" s="846"/>
      <c r="I51" s="846"/>
      <c r="J51" s="846"/>
      <c r="K51" s="846"/>
      <c r="L51" s="846"/>
      <c r="M51" s="846"/>
      <c r="N51" s="846"/>
      <c r="O51" s="846"/>
      <c r="P51" s="847"/>
      <c r="Q51" s="922"/>
      <c r="R51" s="923"/>
      <c r="S51" s="923"/>
      <c r="T51" s="923"/>
      <c r="U51" s="923"/>
      <c r="V51" s="923"/>
      <c r="W51" s="923"/>
      <c r="X51" s="923"/>
      <c r="Y51" s="923"/>
      <c r="Z51" s="923"/>
      <c r="AA51" s="923"/>
      <c r="AB51" s="923"/>
      <c r="AC51" s="923"/>
      <c r="AD51" s="923"/>
      <c r="AE51" s="924"/>
      <c r="AF51" s="860"/>
      <c r="AG51" s="861"/>
      <c r="AH51" s="861"/>
      <c r="AI51" s="861"/>
      <c r="AJ51" s="862"/>
      <c r="AK51" s="925"/>
      <c r="AL51" s="923"/>
      <c r="AM51" s="923"/>
      <c r="AN51" s="923"/>
      <c r="AO51" s="923"/>
      <c r="AP51" s="923"/>
      <c r="AQ51" s="923"/>
      <c r="AR51" s="923"/>
      <c r="AS51" s="923"/>
      <c r="AT51" s="923"/>
      <c r="AU51" s="923"/>
      <c r="AV51" s="923"/>
      <c r="AW51" s="923"/>
      <c r="AX51" s="923"/>
      <c r="AY51" s="923"/>
      <c r="AZ51" s="926"/>
      <c r="BA51" s="926"/>
      <c r="BB51" s="926"/>
      <c r="BC51" s="926"/>
      <c r="BD51" s="926"/>
      <c r="BE51" s="918"/>
      <c r="BF51" s="918"/>
      <c r="BG51" s="918"/>
      <c r="BH51" s="918"/>
      <c r="BI51" s="919"/>
      <c r="BJ51" s="252"/>
      <c r="BK51" s="252"/>
      <c r="BL51" s="252"/>
      <c r="BM51" s="252"/>
      <c r="BN51" s="252"/>
      <c r="BO51" s="265"/>
      <c r="BP51" s="265"/>
      <c r="BQ51" s="262">
        <v>45</v>
      </c>
      <c r="BR51" s="263"/>
      <c r="BS51" s="867"/>
      <c r="BT51" s="868"/>
      <c r="BU51" s="868"/>
      <c r="BV51" s="868"/>
      <c r="BW51" s="868"/>
      <c r="BX51" s="868"/>
      <c r="BY51" s="868"/>
      <c r="BZ51" s="868"/>
      <c r="CA51" s="868"/>
      <c r="CB51" s="868"/>
      <c r="CC51" s="868"/>
      <c r="CD51" s="868"/>
      <c r="CE51" s="868"/>
      <c r="CF51" s="868"/>
      <c r="CG51" s="869"/>
      <c r="CH51" s="839"/>
      <c r="CI51" s="840"/>
      <c r="CJ51" s="840"/>
      <c r="CK51" s="840"/>
      <c r="CL51" s="841"/>
      <c r="CM51" s="839"/>
      <c r="CN51" s="840"/>
      <c r="CO51" s="840"/>
      <c r="CP51" s="840"/>
      <c r="CQ51" s="841"/>
      <c r="CR51" s="839"/>
      <c r="CS51" s="840"/>
      <c r="CT51" s="840"/>
      <c r="CU51" s="840"/>
      <c r="CV51" s="841"/>
      <c r="CW51" s="839"/>
      <c r="CX51" s="840"/>
      <c r="CY51" s="840"/>
      <c r="CZ51" s="840"/>
      <c r="DA51" s="841"/>
      <c r="DB51" s="839"/>
      <c r="DC51" s="840"/>
      <c r="DD51" s="840"/>
      <c r="DE51" s="840"/>
      <c r="DF51" s="841"/>
      <c r="DG51" s="839"/>
      <c r="DH51" s="840"/>
      <c r="DI51" s="840"/>
      <c r="DJ51" s="840"/>
      <c r="DK51" s="841"/>
      <c r="DL51" s="839"/>
      <c r="DM51" s="840"/>
      <c r="DN51" s="840"/>
      <c r="DO51" s="840"/>
      <c r="DP51" s="841"/>
      <c r="DQ51" s="839"/>
      <c r="DR51" s="840"/>
      <c r="DS51" s="840"/>
      <c r="DT51" s="840"/>
      <c r="DU51" s="841"/>
      <c r="DV51" s="842"/>
      <c r="DW51" s="843"/>
      <c r="DX51" s="843"/>
      <c r="DY51" s="843"/>
      <c r="DZ51" s="844"/>
      <c r="EA51" s="246"/>
    </row>
    <row r="52" spans="1:131" s="247" customFormat="1" ht="26.25" customHeight="1" x14ac:dyDescent="0.15">
      <c r="A52" s="261">
        <v>25</v>
      </c>
      <c r="B52" s="845"/>
      <c r="C52" s="846"/>
      <c r="D52" s="846"/>
      <c r="E52" s="846"/>
      <c r="F52" s="846"/>
      <c r="G52" s="846"/>
      <c r="H52" s="846"/>
      <c r="I52" s="846"/>
      <c r="J52" s="846"/>
      <c r="K52" s="846"/>
      <c r="L52" s="846"/>
      <c r="M52" s="846"/>
      <c r="N52" s="846"/>
      <c r="O52" s="846"/>
      <c r="P52" s="847"/>
      <c r="Q52" s="922"/>
      <c r="R52" s="923"/>
      <c r="S52" s="923"/>
      <c r="T52" s="923"/>
      <c r="U52" s="923"/>
      <c r="V52" s="923"/>
      <c r="W52" s="923"/>
      <c r="X52" s="923"/>
      <c r="Y52" s="923"/>
      <c r="Z52" s="923"/>
      <c r="AA52" s="923"/>
      <c r="AB52" s="923"/>
      <c r="AC52" s="923"/>
      <c r="AD52" s="923"/>
      <c r="AE52" s="924"/>
      <c r="AF52" s="860"/>
      <c r="AG52" s="861"/>
      <c r="AH52" s="861"/>
      <c r="AI52" s="861"/>
      <c r="AJ52" s="862"/>
      <c r="AK52" s="925"/>
      <c r="AL52" s="923"/>
      <c r="AM52" s="923"/>
      <c r="AN52" s="923"/>
      <c r="AO52" s="923"/>
      <c r="AP52" s="923"/>
      <c r="AQ52" s="923"/>
      <c r="AR52" s="923"/>
      <c r="AS52" s="923"/>
      <c r="AT52" s="923"/>
      <c r="AU52" s="923"/>
      <c r="AV52" s="923"/>
      <c r="AW52" s="923"/>
      <c r="AX52" s="923"/>
      <c r="AY52" s="923"/>
      <c r="AZ52" s="926"/>
      <c r="BA52" s="926"/>
      <c r="BB52" s="926"/>
      <c r="BC52" s="926"/>
      <c r="BD52" s="926"/>
      <c r="BE52" s="918"/>
      <c r="BF52" s="918"/>
      <c r="BG52" s="918"/>
      <c r="BH52" s="918"/>
      <c r="BI52" s="919"/>
      <c r="BJ52" s="252"/>
      <c r="BK52" s="252"/>
      <c r="BL52" s="252"/>
      <c r="BM52" s="252"/>
      <c r="BN52" s="252"/>
      <c r="BO52" s="265"/>
      <c r="BP52" s="265"/>
      <c r="BQ52" s="262">
        <v>46</v>
      </c>
      <c r="BR52" s="263"/>
      <c r="BS52" s="867"/>
      <c r="BT52" s="868"/>
      <c r="BU52" s="868"/>
      <c r="BV52" s="868"/>
      <c r="BW52" s="868"/>
      <c r="BX52" s="868"/>
      <c r="BY52" s="868"/>
      <c r="BZ52" s="868"/>
      <c r="CA52" s="868"/>
      <c r="CB52" s="868"/>
      <c r="CC52" s="868"/>
      <c r="CD52" s="868"/>
      <c r="CE52" s="868"/>
      <c r="CF52" s="868"/>
      <c r="CG52" s="869"/>
      <c r="CH52" s="839"/>
      <c r="CI52" s="840"/>
      <c r="CJ52" s="840"/>
      <c r="CK52" s="840"/>
      <c r="CL52" s="841"/>
      <c r="CM52" s="839"/>
      <c r="CN52" s="840"/>
      <c r="CO52" s="840"/>
      <c r="CP52" s="840"/>
      <c r="CQ52" s="841"/>
      <c r="CR52" s="839"/>
      <c r="CS52" s="840"/>
      <c r="CT52" s="840"/>
      <c r="CU52" s="840"/>
      <c r="CV52" s="841"/>
      <c r="CW52" s="839"/>
      <c r="CX52" s="840"/>
      <c r="CY52" s="840"/>
      <c r="CZ52" s="840"/>
      <c r="DA52" s="841"/>
      <c r="DB52" s="839"/>
      <c r="DC52" s="840"/>
      <c r="DD52" s="840"/>
      <c r="DE52" s="840"/>
      <c r="DF52" s="841"/>
      <c r="DG52" s="839"/>
      <c r="DH52" s="840"/>
      <c r="DI52" s="840"/>
      <c r="DJ52" s="840"/>
      <c r="DK52" s="841"/>
      <c r="DL52" s="839"/>
      <c r="DM52" s="840"/>
      <c r="DN52" s="840"/>
      <c r="DO52" s="840"/>
      <c r="DP52" s="841"/>
      <c r="DQ52" s="839"/>
      <c r="DR52" s="840"/>
      <c r="DS52" s="840"/>
      <c r="DT52" s="840"/>
      <c r="DU52" s="841"/>
      <c r="DV52" s="842"/>
      <c r="DW52" s="843"/>
      <c r="DX52" s="843"/>
      <c r="DY52" s="843"/>
      <c r="DZ52" s="844"/>
      <c r="EA52" s="246"/>
    </row>
    <row r="53" spans="1:131" s="247" customFormat="1" ht="26.25" customHeight="1" x14ac:dyDescent="0.15">
      <c r="A53" s="261">
        <v>26</v>
      </c>
      <c r="B53" s="845"/>
      <c r="C53" s="846"/>
      <c r="D53" s="846"/>
      <c r="E53" s="846"/>
      <c r="F53" s="846"/>
      <c r="G53" s="846"/>
      <c r="H53" s="846"/>
      <c r="I53" s="846"/>
      <c r="J53" s="846"/>
      <c r="K53" s="846"/>
      <c r="L53" s="846"/>
      <c r="M53" s="846"/>
      <c r="N53" s="846"/>
      <c r="O53" s="846"/>
      <c r="P53" s="847"/>
      <c r="Q53" s="922"/>
      <c r="R53" s="923"/>
      <c r="S53" s="923"/>
      <c r="T53" s="923"/>
      <c r="U53" s="923"/>
      <c r="V53" s="923"/>
      <c r="W53" s="923"/>
      <c r="X53" s="923"/>
      <c r="Y53" s="923"/>
      <c r="Z53" s="923"/>
      <c r="AA53" s="923"/>
      <c r="AB53" s="923"/>
      <c r="AC53" s="923"/>
      <c r="AD53" s="923"/>
      <c r="AE53" s="924"/>
      <c r="AF53" s="860"/>
      <c r="AG53" s="861"/>
      <c r="AH53" s="861"/>
      <c r="AI53" s="861"/>
      <c r="AJ53" s="862"/>
      <c r="AK53" s="925"/>
      <c r="AL53" s="923"/>
      <c r="AM53" s="923"/>
      <c r="AN53" s="923"/>
      <c r="AO53" s="923"/>
      <c r="AP53" s="923"/>
      <c r="AQ53" s="923"/>
      <c r="AR53" s="923"/>
      <c r="AS53" s="923"/>
      <c r="AT53" s="923"/>
      <c r="AU53" s="923"/>
      <c r="AV53" s="923"/>
      <c r="AW53" s="923"/>
      <c r="AX53" s="923"/>
      <c r="AY53" s="923"/>
      <c r="AZ53" s="926"/>
      <c r="BA53" s="926"/>
      <c r="BB53" s="926"/>
      <c r="BC53" s="926"/>
      <c r="BD53" s="926"/>
      <c r="BE53" s="918"/>
      <c r="BF53" s="918"/>
      <c r="BG53" s="918"/>
      <c r="BH53" s="918"/>
      <c r="BI53" s="919"/>
      <c r="BJ53" s="252"/>
      <c r="BK53" s="252"/>
      <c r="BL53" s="252"/>
      <c r="BM53" s="252"/>
      <c r="BN53" s="252"/>
      <c r="BO53" s="265"/>
      <c r="BP53" s="265"/>
      <c r="BQ53" s="262">
        <v>47</v>
      </c>
      <c r="BR53" s="263"/>
      <c r="BS53" s="867"/>
      <c r="BT53" s="868"/>
      <c r="BU53" s="868"/>
      <c r="BV53" s="868"/>
      <c r="BW53" s="868"/>
      <c r="BX53" s="868"/>
      <c r="BY53" s="868"/>
      <c r="BZ53" s="868"/>
      <c r="CA53" s="868"/>
      <c r="CB53" s="868"/>
      <c r="CC53" s="868"/>
      <c r="CD53" s="868"/>
      <c r="CE53" s="868"/>
      <c r="CF53" s="868"/>
      <c r="CG53" s="869"/>
      <c r="CH53" s="839"/>
      <c r="CI53" s="840"/>
      <c r="CJ53" s="840"/>
      <c r="CK53" s="840"/>
      <c r="CL53" s="841"/>
      <c r="CM53" s="839"/>
      <c r="CN53" s="840"/>
      <c r="CO53" s="840"/>
      <c r="CP53" s="840"/>
      <c r="CQ53" s="841"/>
      <c r="CR53" s="839"/>
      <c r="CS53" s="840"/>
      <c r="CT53" s="840"/>
      <c r="CU53" s="840"/>
      <c r="CV53" s="841"/>
      <c r="CW53" s="839"/>
      <c r="CX53" s="840"/>
      <c r="CY53" s="840"/>
      <c r="CZ53" s="840"/>
      <c r="DA53" s="841"/>
      <c r="DB53" s="839"/>
      <c r="DC53" s="840"/>
      <c r="DD53" s="840"/>
      <c r="DE53" s="840"/>
      <c r="DF53" s="841"/>
      <c r="DG53" s="839"/>
      <c r="DH53" s="840"/>
      <c r="DI53" s="840"/>
      <c r="DJ53" s="840"/>
      <c r="DK53" s="841"/>
      <c r="DL53" s="839"/>
      <c r="DM53" s="840"/>
      <c r="DN53" s="840"/>
      <c r="DO53" s="840"/>
      <c r="DP53" s="841"/>
      <c r="DQ53" s="839"/>
      <c r="DR53" s="840"/>
      <c r="DS53" s="840"/>
      <c r="DT53" s="840"/>
      <c r="DU53" s="841"/>
      <c r="DV53" s="842"/>
      <c r="DW53" s="843"/>
      <c r="DX53" s="843"/>
      <c r="DY53" s="843"/>
      <c r="DZ53" s="844"/>
      <c r="EA53" s="246"/>
    </row>
    <row r="54" spans="1:131" s="247" customFormat="1" ht="26.25" customHeight="1" x14ac:dyDescent="0.15">
      <c r="A54" s="261">
        <v>27</v>
      </c>
      <c r="B54" s="845"/>
      <c r="C54" s="846"/>
      <c r="D54" s="846"/>
      <c r="E54" s="846"/>
      <c r="F54" s="846"/>
      <c r="G54" s="846"/>
      <c r="H54" s="846"/>
      <c r="I54" s="846"/>
      <c r="J54" s="846"/>
      <c r="K54" s="846"/>
      <c r="L54" s="846"/>
      <c r="M54" s="846"/>
      <c r="N54" s="846"/>
      <c r="O54" s="846"/>
      <c r="P54" s="847"/>
      <c r="Q54" s="922"/>
      <c r="R54" s="923"/>
      <c r="S54" s="923"/>
      <c r="T54" s="923"/>
      <c r="U54" s="923"/>
      <c r="V54" s="923"/>
      <c r="W54" s="923"/>
      <c r="X54" s="923"/>
      <c r="Y54" s="923"/>
      <c r="Z54" s="923"/>
      <c r="AA54" s="923"/>
      <c r="AB54" s="923"/>
      <c r="AC54" s="923"/>
      <c r="AD54" s="923"/>
      <c r="AE54" s="924"/>
      <c r="AF54" s="860"/>
      <c r="AG54" s="861"/>
      <c r="AH54" s="861"/>
      <c r="AI54" s="861"/>
      <c r="AJ54" s="862"/>
      <c r="AK54" s="925"/>
      <c r="AL54" s="923"/>
      <c r="AM54" s="923"/>
      <c r="AN54" s="923"/>
      <c r="AO54" s="923"/>
      <c r="AP54" s="923"/>
      <c r="AQ54" s="923"/>
      <c r="AR54" s="923"/>
      <c r="AS54" s="923"/>
      <c r="AT54" s="923"/>
      <c r="AU54" s="923"/>
      <c r="AV54" s="923"/>
      <c r="AW54" s="923"/>
      <c r="AX54" s="923"/>
      <c r="AY54" s="923"/>
      <c r="AZ54" s="926"/>
      <c r="BA54" s="926"/>
      <c r="BB54" s="926"/>
      <c r="BC54" s="926"/>
      <c r="BD54" s="926"/>
      <c r="BE54" s="918"/>
      <c r="BF54" s="918"/>
      <c r="BG54" s="918"/>
      <c r="BH54" s="918"/>
      <c r="BI54" s="919"/>
      <c r="BJ54" s="252"/>
      <c r="BK54" s="252"/>
      <c r="BL54" s="252"/>
      <c r="BM54" s="252"/>
      <c r="BN54" s="252"/>
      <c r="BO54" s="265"/>
      <c r="BP54" s="265"/>
      <c r="BQ54" s="262">
        <v>48</v>
      </c>
      <c r="BR54" s="263"/>
      <c r="BS54" s="867"/>
      <c r="BT54" s="868"/>
      <c r="BU54" s="868"/>
      <c r="BV54" s="868"/>
      <c r="BW54" s="868"/>
      <c r="BX54" s="868"/>
      <c r="BY54" s="868"/>
      <c r="BZ54" s="868"/>
      <c r="CA54" s="868"/>
      <c r="CB54" s="868"/>
      <c r="CC54" s="868"/>
      <c r="CD54" s="868"/>
      <c r="CE54" s="868"/>
      <c r="CF54" s="868"/>
      <c r="CG54" s="869"/>
      <c r="CH54" s="839"/>
      <c r="CI54" s="840"/>
      <c r="CJ54" s="840"/>
      <c r="CK54" s="840"/>
      <c r="CL54" s="841"/>
      <c r="CM54" s="839"/>
      <c r="CN54" s="840"/>
      <c r="CO54" s="840"/>
      <c r="CP54" s="840"/>
      <c r="CQ54" s="841"/>
      <c r="CR54" s="839"/>
      <c r="CS54" s="840"/>
      <c r="CT54" s="840"/>
      <c r="CU54" s="840"/>
      <c r="CV54" s="841"/>
      <c r="CW54" s="839"/>
      <c r="CX54" s="840"/>
      <c r="CY54" s="840"/>
      <c r="CZ54" s="840"/>
      <c r="DA54" s="841"/>
      <c r="DB54" s="839"/>
      <c r="DC54" s="840"/>
      <c r="DD54" s="840"/>
      <c r="DE54" s="840"/>
      <c r="DF54" s="841"/>
      <c r="DG54" s="839"/>
      <c r="DH54" s="840"/>
      <c r="DI54" s="840"/>
      <c r="DJ54" s="840"/>
      <c r="DK54" s="841"/>
      <c r="DL54" s="839"/>
      <c r="DM54" s="840"/>
      <c r="DN54" s="840"/>
      <c r="DO54" s="840"/>
      <c r="DP54" s="841"/>
      <c r="DQ54" s="839"/>
      <c r="DR54" s="840"/>
      <c r="DS54" s="840"/>
      <c r="DT54" s="840"/>
      <c r="DU54" s="841"/>
      <c r="DV54" s="842"/>
      <c r="DW54" s="843"/>
      <c r="DX54" s="843"/>
      <c r="DY54" s="843"/>
      <c r="DZ54" s="844"/>
      <c r="EA54" s="246"/>
    </row>
    <row r="55" spans="1:131" s="247" customFormat="1" ht="26.25" customHeight="1" x14ac:dyDescent="0.15">
      <c r="A55" s="261">
        <v>28</v>
      </c>
      <c r="B55" s="845"/>
      <c r="C55" s="846"/>
      <c r="D55" s="846"/>
      <c r="E55" s="846"/>
      <c r="F55" s="846"/>
      <c r="G55" s="846"/>
      <c r="H55" s="846"/>
      <c r="I55" s="846"/>
      <c r="J55" s="846"/>
      <c r="K55" s="846"/>
      <c r="L55" s="846"/>
      <c r="M55" s="846"/>
      <c r="N55" s="846"/>
      <c r="O55" s="846"/>
      <c r="P55" s="847"/>
      <c r="Q55" s="922"/>
      <c r="R55" s="923"/>
      <c r="S55" s="923"/>
      <c r="T55" s="923"/>
      <c r="U55" s="923"/>
      <c r="V55" s="923"/>
      <c r="W55" s="923"/>
      <c r="X55" s="923"/>
      <c r="Y55" s="923"/>
      <c r="Z55" s="923"/>
      <c r="AA55" s="923"/>
      <c r="AB55" s="923"/>
      <c r="AC55" s="923"/>
      <c r="AD55" s="923"/>
      <c r="AE55" s="924"/>
      <c r="AF55" s="860"/>
      <c r="AG55" s="861"/>
      <c r="AH55" s="861"/>
      <c r="AI55" s="861"/>
      <c r="AJ55" s="862"/>
      <c r="AK55" s="925"/>
      <c r="AL55" s="923"/>
      <c r="AM55" s="923"/>
      <c r="AN55" s="923"/>
      <c r="AO55" s="923"/>
      <c r="AP55" s="923"/>
      <c r="AQ55" s="923"/>
      <c r="AR55" s="923"/>
      <c r="AS55" s="923"/>
      <c r="AT55" s="923"/>
      <c r="AU55" s="923"/>
      <c r="AV55" s="923"/>
      <c r="AW55" s="923"/>
      <c r="AX55" s="923"/>
      <c r="AY55" s="923"/>
      <c r="AZ55" s="926"/>
      <c r="BA55" s="926"/>
      <c r="BB55" s="926"/>
      <c r="BC55" s="926"/>
      <c r="BD55" s="926"/>
      <c r="BE55" s="918"/>
      <c r="BF55" s="918"/>
      <c r="BG55" s="918"/>
      <c r="BH55" s="918"/>
      <c r="BI55" s="919"/>
      <c r="BJ55" s="252"/>
      <c r="BK55" s="252"/>
      <c r="BL55" s="252"/>
      <c r="BM55" s="252"/>
      <c r="BN55" s="252"/>
      <c r="BO55" s="265"/>
      <c r="BP55" s="265"/>
      <c r="BQ55" s="262">
        <v>49</v>
      </c>
      <c r="BR55" s="263"/>
      <c r="BS55" s="867"/>
      <c r="BT55" s="868"/>
      <c r="BU55" s="868"/>
      <c r="BV55" s="868"/>
      <c r="BW55" s="868"/>
      <c r="BX55" s="868"/>
      <c r="BY55" s="868"/>
      <c r="BZ55" s="868"/>
      <c r="CA55" s="868"/>
      <c r="CB55" s="868"/>
      <c r="CC55" s="868"/>
      <c r="CD55" s="868"/>
      <c r="CE55" s="868"/>
      <c r="CF55" s="868"/>
      <c r="CG55" s="869"/>
      <c r="CH55" s="839"/>
      <c r="CI55" s="840"/>
      <c r="CJ55" s="840"/>
      <c r="CK55" s="840"/>
      <c r="CL55" s="841"/>
      <c r="CM55" s="839"/>
      <c r="CN55" s="840"/>
      <c r="CO55" s="840"/>
      <c r="CP55" s="840"/>
      <c r="CQ55" s="841"/>
      <c r="CR55" s="839"/>
      <c r="CS55" s="840"/>
      <c r="CT55" s="840"/>
      <c r="CU55" s="840"/>
      <c r="CV55" s="841"/>
      <c r="CW55" s="839"/>
      <c r="CX55" s="840"/>
      <c r="CY55" s="840"/>
      <c r="CZ55" s="840"/>
      <c r="DA55" s="841"/>
      <c r="DB55" s="839"/>
      <c r="DC55" s="840"/>
      <c r="DD55" s="840"/>
      <c r="DE55" s="840"/>
      <c r="DF55" s="841"/>
      <c r="DG55" s="839"/>
      <c r="DH55" s="840"/>
      <c r="DI55" s="840"/>
      <c r="DJ55" s="840"/>
      <c r="DK55" s="841"/>
      <c r="DL55" s="839"/>
      <c r="DM55" s="840"/>
      <c r="DN55" s="840"/>
      <c r="DO55" s="840"/>
      <c r="DP55" s="841"/>
      <c r="DQ55" s="839"/>
      <c r="DR55" s="840"/>
      <c r="DS55" s="840"/>
      <c r="DT55" s="840"/>
      <c r="DU55" s="841"/>
      <c r="DV55" s="842"/>
      <c r="DW55" s="843"/>
      <c r="DX55" s="843"/>
      <c r="DY55" s="843"/>
      <c r="DZ55" s="844"/>
      <c r="EA55" s="246"/>
    </row>
    <row r="56" spans="1:131" s="247" customFormat="1" ht="26.25" customHeight="1" x14ac:dyDescent="0.15">
      <c r="A56" s="261">
        <v>29</v>
      </c>
      <c r="B56" s="845"/>
      <c r="C56" s="846"/>
      <c r="D56" s="846"/>
      <c r="E56" s="846"/>
      <c r="F56" s="846"/>
      <c r="G56" s="846"/>
      <c r="H56" s="846"/>
      <c r="I56" s="846"/>
      <c r="J56" s="846"/>
      <c r="K56" s="846"/>
      <c r="L56" s="846"/>
      <c r="M56" s="846"/>
      <c r="N56" s="846"/>
      <c r="O56" s="846"/>
      <c r="P56" s="847"/>
      <c r="Q56" s="922"/>
      <c r="R56" s="923"/>
      <c r="S56" s="923"/>
      <c r="T56" s="923"/>
      <c r="U56" s="923"/>
      <c r="V56" s="923"/>
      <c r="W56" s="923"/>
      <c r="X56" s="923"/>
      <c r="Y56" s="923"/>
      <c r="Z56" s="923"/>
      <c r="AA56" s="923"/>
      <c r="AB56" s="923"/>
      <c r="AC56" s="923"/>
      <c r="AD56" s="923"/>
      <c r="AE56" s="924"/>
      <c r="AF56" s="860"/>
      <c r="AG56" s="861"/>
      <c r="AH56" s="861"/>
      <c r="AI56" s="861"/>
      <c r="AJ56" s="862"/>
      <c r="AK56" s="925"/>
      <c r="AL56" s="923"/>
      <c r="AM56" s="923"/>
      <c r="AN56" s="923"/>
      <c r="AO56" s="923"/>
      <c r="AP56" s="923"/>
      <c r="AQ56" s="923"/>
      <c r="AR56" s="923"/>
      <c r="AS56" s="923"/>
      <c r="AT56" s="923"/>
      <c r="AU56" s="923"/>
      <c r="AV56" s="923"/>
      <c r="AW56" s="923"/>
      <c r="AX56" s="923"/>
      <c r="AY56" s="923"/>
      <c r="AZ56" s="926"/>
      <c r="BA56" s="926"/>
      <c r="BB56" s="926"/>
      <c r="BC56" s="926"/>
      <c r="BD56" s="926"/>
      <c r="BE56" s="918"/>
      <c r="BF56" s="918"/>
      <c r="BG56" s="918"/>
      <c r="BH56" s="918"/>
      <c r="BI56" s="919"/>
      <c r="BJ56" s="252"/>
      <c r="BK56" s="252"/>
      <c r="BL56" s="252"/>
      <c r="BM56" s="252"/>
      <c r="BN56" s="252"/>
      <c r="BO56" s="265"/>
      <c r="BP56" s="265"/>
      <c r="BQ56" s="262">
        <v>50</v>
      </c>
      <c r="BR56" s="263"/>
      <c r="BS56" s="867"/>
      <c r="BT56" s="868"/>
      <c r="BU56" s="868"/>
      <c r="BV56" s="868"/>
      <c r="BW56" s="868"/>
      <c r="BX56" s="868"/>
      <c r="BY56" s="868"/>
      <c r="BZ56" s="868"/>
      <c r="CA56" s="868"/>
      <c r="CB56" s="868"/>
      <c r="CC56" s="868"/>
      <c r="CD56" s="868"/>
      <c r="CE56" s="868"/>
      <c r="CF56" s="868"/>
      <c r="CG56" s="869"/>
      <c r="CH56" s="839"/>
      <c r="CI56" s="840"/>
      <c r="CJ56" s="840"/>
      <c r="CK56" s="840"/>
      <c r="CL56" s="841"/>
      <c r="CM56" s="839"/>
      <c r="CN56" s="840"/>
      <c r="CO56" s="840"/>
      <c r="CP56" s="840"/>
      <c r="CQ56" s="841"/>
      <c r="CR56" s="839"/>
      <c r="CS56" s="840"/>
      <c r="CT56" s="840"/>
      <c r="CU56" s="840"/>
      <c r="CV56" s="841"/>
      <c r="CW56" s="839"/>
      <c r="CX56" s="840"/>
      <c r="CY56" s="840"/>
      <c r="CZ56" s="840"/>
      <c r="DA56" s="841"/>
      <c r="DB56" s="839"/>
      <c r="DC56" s="840"/>
      <c r="DD56" s="840"/>
      <c r="DE56" s="840"/>
      <c r="DF56" s="841"/>
      <c r="DG56" s="839"/>
      <c r="DH56" s="840"/>
      <c r="DI56" s="840"/>
      <c r="DJ56" s="840"/>
      <c r="DK56" s="841"/>
      <c r="DL56" s="839"/>
      <c r="DM56" s="840"/>
      <c r="DN56" s="840"/>
      <c r="DO56" s="840"/>
      <c r="DP56" s="841"/>
      <c r="DQ56" s="839"/>
      <c r="DR56" s="840"/>
      <c r="DS56" s="840"/>
      <c r="DT56" s="840"/>
      <c r="DU56" s="841"/>
      <c r="DV56" s="842"/>
      <c r="DW56" s="843"/>
      <c r="DX56" s="843"/>
      <c r="DY56" s="843"/>
      <c r="DZ56" s="844"/>
      <c r="EA56" s="246"/>
    </row>
    <row r="57" spans="1:131" s="247" customFormat="1" ht="26.25" customHeight="1" x14ac:dyDescent="0.15">
      <c r="A57" s="261">
        <v>30</v>
      </c>
      <c r="B57" s="845"/>
      <c r="C57" s="846"/>
      <c r="D57" s="846"/>
      <c r="E57" s="846"/>
      <c r="F57" s="846"/>
      <c r="G57" s="846"/>
      <c r="H57" s="846"/>
      <c r="I57" s="846"/>
      <c r="J57" s="846"/>
      <c r="K57" s="846"/>
      <c r="L57" s="846"/>
      <c r="M57" s="846"/>
      <c r="N57" s="846"/>
      <c r="O57" s="846"/>
      <c r="P57" s="847"/>
      <c r="Q57" s="922"/>
      <c r="R57" s="923"/>
      <c r="S57" s="923"/>
      <c r="T57" s="923"/>
      <c r="U57" s="923"/>
      <c r="V57" s="923"/>
      <c r="W57" s="923"/>
      <c r="X57" s="923"/>
      <c r="Y57" s="923"/>
      <c r="Z57" s="923"/>
      <c r="AA57" s="923"/>
      <c r="AB57" s="923"/>
      <c r="AC57" s="923"/>
      <c r="AD57" s="923"/>
      <c r="AE57" s="924"/>
      <c r="AF57" s="860"/>
      <c r="AG57" s="861"/>
      <c r="AH57" s="861"/>
      <c r="AI57" s="861"/>
      <c r="AJ57" s="862"/>
      <c r="AK57" s="925"/>
      <c r="AL57" s="923"/>
      <c r="AM57" s="923"/>
      <c r="AN57" s="923"/>
      <c r="AO57" s="923"/>
      <c r="AP57" s="923"/>
      <c r="AQ57" s="923"/>
      <c r="AR57" s="923"/>
      <c r="AS57" s="923"/>
      <c r="AT57" s="923"/>
      <c r="AU57" s="923"/>
      <c r="AV57" s="923"/>
      <c r="AW57" s="923"/>
      <c r="AX57" s="923"/>
      <c r="AY57" s="923"/>
      <c r="AZ57" s="926"/>
      <c r="BA57" s="926"/>
      <c r="BB57" s="926"/>
      <c r="BC57" s="926"/>
      <c r="BD57" s="926"/>
      <c r="BE57" s="918"/>
      <c r="BF57" s="918"/>
      <c r="BG57" s="918"/>
      <c r="BH57" s="918"/>
      <c r="BI57" s="919"/>
      <c r="BJ57" s="252"/>
      <c r="BK57" s="252"/>
      <c r="BL57" s="252"/>
      <c r="BM57" s="252"/>
      <c r="BN57" s="252"/>
      <c r="BO57" s="265"/>
      <c r="BP57" s="265"/>
      <c r="BQ57" s="262">
        <v>51</v>
      </c>
      <c r="BR57" s="263"/>
      <c r="BS57" s="867"/>
      <c r="BT57" s="868"/>
      <c r="BU57" s="868"/>
      <c r="BV57" s="868"/>
      <c r="BW57" s="868"/>
      <c r="BX57" s="868"/>
      <c r="BY57" s="868"/>
      <c r="BZ57" s="868"/>
      <c r="CA57" s="868"/>
      <c r="CB57" s="868"/>
      <c r="CC57" s="868"/>
      <c r="CD57" s="868"/>
      <c r="CE57" s="868"/>
      <c r="CF57" s="868"/>
      <c r="CG57" s="869"/>
      <c r="CH57" s="839"/>
      <c r="CI57" s="840"/>
      <c r="CJ57" s="840"/>
      <c r="CK57" s="840"/>
      <c r="CL57" s="841"/>
      <c r="CM57" s="839"/>
      <c r="CN57" s="840"/>
      <c r="CO57" s="840"/>
      <c r="CP57" s="840"/>
      <c r="CQ57" s="841"/>
      <c r="CR57" s="839"/>
      <c r="CS57" s="840"/>
      <c r="CT57" s="840"/>
      <c r="CU57" s="840"/>
      <c r="CV57" s="841"/>
      <c r="CW57" s="839"/>
      <c r="CX57" s="840"/>
      <c r="CY57" s="840"/>
      <c r="CZ57" s="840"/>
      <c r="DA57" s="841"/>
      <c r="DB57" s="839"/>
      <c r="DC57" s="840"/>
      <c r="DD57" s="840"/>
      <c r="DE57" s="840"/>
      <c r="DF57" s="841"/>
      <c r="DG57" s="839"/>
      <c r="DH57" s="840"/>
      <c r="DI57" s="840"/>
      <c r="DJ57" s="840"/>
      <c r="DK57" s="841"/>
      <c r="DL57" s="839"/>
      <c r="DM57" s="840"/>
      <c r="DN57" s="840"/>
      <c r="DO57" s="840"/>
      <c r="DP57" s="841"/>
      <c r="DQ57" s="839"/>
      <c r="DR57" s="840"/>
      <c r="DS57" s="840"/>
      <c r="DT57" s="840"/>
      <c r="DU57" s="841"/>
      <c r="DV57" s="842"/>
      <c r="DW57" s="843"/>
      <c r="DX57" s="843"/>
      <c r="DY57" s="843"/>
      <c r="DZ57" s="844"/>
      <c r="EA57" s="246"/>
    </row>
    <row r="58" spans="1:131" s="247" customFormat="1" ht="26.25" customHeight="1" x14ac:dyDescent="0.15">
      <c r="A58" s="261">
        <v>31</v>
      </c>
      <c r="B58" s="845"/>
      <c r="C58" s="846"/>
      <c r="D58" s="846"/>
      <c r="E58" s="846"/>
      <c r="F58" s="846"/>
      <c r="G58" s="846"/>
      <c r="H58" s="846"/>
      <c r="I58" s="846"/>
      <c r="J58" s="846"/>
      <c r="K58" s="846"/>
      <c r="L58" s="846"/>
      <c r="M58" s="846"/>
      <c r="N58" s="846"/>
      <c r="O58" s="846"/>
      <c r="P58" s="847"/>
      <c r="Q58" s="922"/>
      <c r="R58" s="923"/>
      <c r="S58" s="923"/>
      <c r="T58" s="923"/>
      <c r="U58" s="923"/>
      <c r="V58" s="923"/>
      <c r="W58" s="923"/>
      <c r="X58" s="923"/>
      <c r="Y58" s="923"/>
      <c r="Z58" s="923"/>
      <c r="AA58" s="923"/>
      <c r="AB58" s="923"/>
      <c r="AC58" s="923"/>
      <c r="AD58" s="923"/>
      <c r="AE58" s="924"/>
      <c r="AF58" s="860"/>
      <c r="AG58" s="861"/>
      <c r="AH58" s="861"/>
      <c r="AI58" s="861"/>
      <c r="AJ58" s="862"/>
      <c r="AK58" s="925"/>
      <c r="AL58" s="923"/>
      <c r="AM58" s="923"/>
      <c r="AN58" s="923"/>
      <c r="AO58" s="923"/>
      <c r="AP58" s="923"/>
      <c r="AQ58" s="923"/>
      <c r="AR58" s="923"/>
      <c r="AS58" s="923"/>
      <c r="AT58" s="923"/>
      <c r="AU58" s="923"/>
      <c r="AV58" s="923"/>
      <c r="AW58" s="923"/>
      <c r="AX58" s="923"/>
      <c r="AY58" s="923"/>
      <c r="AZ58" s="926"/>
      <c r="BA58" s="926"/>
      <c r="BB58" s="926"/>
      <c r="BC58" s="926"/>
      <c r="BD58" s="926"/>
      <c r="BE58" s="918"/>
      <c r="BF58" s="918"/>
      <c r="BG58" s="918"/>
      <c r="BH58" s="918"/>
      <c r="BI58" s="919"/>
      <c r="BJ58" s="252"/>
      <c r="BK58" s="252"/>
      <c r="BL58" s="252"/>
      <c r="BM58" s="252"/>
      <c r="BN58" s="252"/>
      <c r="BO58" s="265"/>
      <c r="BP58" s="265"/>
      <c r="BQ58" s="262">
        <v>52</v>
      </c>
      <c r="BR58" s="263"/>
      <c r="BS58" s="867"/>
      <c r="BT58" s="868"/>
      <c r="BU58" s="868"/>
      <c r="BV58" s="868"/>
      <c r="BW58" s="868"/>
      <c r="BX58" s="868"/>
      <c r="BY58" s="868"/>
      <c r="BZ58" s="868"/>
      <c r="CA58" s="868"/>
      <c r="CB58" s="868"/>
      <c r="CC58" s="868"/>
      <c r="CD58" s="868"/>
      <c r="CE58" s="868"/>
      <c r="CF58" s="868"/>
      <c r="CG58" s="869"/>
      <c r="CH58" s="839"/>
      <c r="CI58" s="840"/>
      <c r="CJ58" s="840"/>
      <c r="CK58" s="840"/>
      <c r="CL58" s="841"/>
      <c r="CM58" s="839"/>
      <c r="CN58" s="840"/>
      <c r="CO58" s="840"/>
      <c r="CP58" s="840"/>
      <c r="CQ58" s="841"/>
      <c r="CR58" s="839"/>
      <c r="CS58" s="840"/>
      <c r="CT58" s="840"/>
      <c r="CU58" s="840"/>
      <c r="CV58" s="841"/>
      <c r="CW58" s="839"/>
      <c r="CX58" s="840"/>
      <c r="CY58" s="840"/>
      <c r="CZ58" s="840"/>
      <c r="DA58" s="841"/>
      <c r="DB58" s="839"/>
      <c r="DC58" s="840"/>
      <c r="DD58" s="840"/>
      <c r="DE58" s="840"/>
      <c r="DF58" s="841"/>
      <c r="DG58" s="839"/>
      <c r="DH58" s="840"/>
      <c r="DI58" s="840"/>
      <c r="DJ58" s="840"/>
      <c r="DK58" s="841"/>
      <c r="DL58" s="839"/>
      <c r="DM58" s="840"/>
      <c r="DN58" s="840"/>
      <c r="DO58" s="840"/>
      <c r="DP58" s="841"/>
      <c r="DQ58" s="839"/>
      <c r="DR58" s="840"/>
      <c r="DS58" s="840"/>
      <c r="DT58" s="840"/>
      <c r="DU58" s="841"/>
      <c r="DV58" s="842"/>
      <c r="DW58" s="843"/>
      <c r="DX58" s="843"/>
      <c r="DY58" s="843"/>
      <c r="DZ58" s="844"/>
      <c r="EA58" s="246"/>
    </row>
    <row r="59" spans="1:131" s="247" customFormat="1" ht="26.25" customHeight="1" x14ac:dyDescent="0.15">
      <c r="A59" s="261">
        <v>32</v>
      </c>
      <c r="B59" s="845"/>
      <c r="C59" s="846"/>
      <c r="D59" s="846"/>
      <c r="E59" s="846"/>
      <c r="F59" s="846"/>
      <c r="G59" s="846"/>
      <c r="H59" s="846"/>
      <c r="I59" s="846"/>
      <c r="J59" s="846"/>
      <c r="K59" s="846"/>
      <c r="L59" s="846"/>
      <c r="M59" s="846"/>
      <c r="N59" s="846"/>
      <c r="O59" s="846"/>
      <c r="P59" s="847"/>
      <c r="Q59" s="922"/>
      <c r="R59" s="923"/>
      <c r="S59" s="923"/>
      <c r="T59" s="923"/>
      <c r="U59" s="923"/>
      <c r="V59" s="923"/>
      <c r="W59" s="923"/>
      <c r="X59" s="923"/>
      <c r="Y59" s="923"/>
      <c r="Z59" s="923"/>
      <c r="AA59" s="923"/>
      <c r="AB59" s="923"/>
      <c r="AC59" s="923"/>
      <c r="AD59" s="923"/>
      <c r="AE59" s="924"/>
      <c r="AF59" s="860"/>
      <c r="AG59" s="861"/>
      <c r="AH59" s="861"/>
      <c r="AI59" s="861"/>
      <c r="AJ59" s="862"/>
      <c r="AK59" s="925"/>
      <c r="AL59" s="923"/>
      <c r="AM59" s="923"/>
      <c r="AN59" s="923"/>
      <c r="AO59" s="923"/>
      <c r="AP59" s="923"/>
      <c r="AQ59" s="923"/>
      <c r="AR59" s="923"/>
      <c r="AS59" s="923"/>
      <c r="AT59" s="923"/>
      <c r="AU59" s="923"/>
      <c r="AV59" s="923"/>
      <c r="AW59" s="923"/>
      <c r="AX59" s="923"/>
      <c r="AY59" s="923"/>
      <c r="AZ59" s="926"/>
      <c r="BA59" s="926"/>
      <c r="BB59" s="926"/>
      <c r="BC59" s="926"/>
      <c r="BD59" s="926"/>
      <c r="BE59" s="918"/>
      <c r="BF59" s="918"/>
      <c r="BG59" s="918"/>
      <c r="BH59" s="918"/>
      <c r="BI59" s="919"/>
      <c r="BJ59" s="252"/>
      <c r="BK59" s="252"/>
      <c r="BL59" s="252"/>
      <c r="BM59" s="252"/>
      <c r="BN59" s="252"/>
      <c r="BO59" s="265"/>
      <c r="BP59" s="265"/>
      <c r="BQ59" s="262">
        <v>53</v>
      </c>
      <c r="BR59" s="263"/>
      <c r="BS59" s="867"/>
      <c r="BT59" s="868"/>
      <c r="BU59" s="868"/>
      <c r="BV59" s="868"/>
      <c r="BW59" s="868"/>
      <c r="BX59" s="868"/>
      <c r="BY59" s="868"/>
      <c r="BZ59" s="868"/>
      <c r="CA59" s="868"/>
      <c r="CB59" s="868"/>
      <c r="CC59" s="868"/>
      <c r="CD59" s="868"/>
      <c r="CE59" s="868"/>
      <c r="CF59" s="868"/>
      <c r="CG59" s="869"/>
      <c r="CH59" s="839"/>
      <c r="CI59" s="840"/>
      <c r="CJ59" s="840"/>
      <c r="CK59" s="840"/>
      <c r="CL59" s="841"/>
      <c r="CM59" s="839"/>
      <c r="CN59" s="840"/>
      <c r="CO59" s="840"/>
      <c r="CP59" s="840"/>
      <c r="CQ59" s="841"/>
      <c r="CR59" s="839"/>
      <c r="CS59" s="840"/>
      <c r="CT59" s="840"/>
      <c r="CU59" s="840"/>
      <c r="CV59" s="841"/>
      <c r="CW59" s="839"/>
      <c r="CX59" s="840"/>
      <c r="CY59" s="840"/>
      <c r="CZ59" s="840"/>
      <c r="DA59" s="841"/>
      <c r="DB59" s="839"/>
      <c r="DC59" s="840"/>
      <c r="DD59" s="840"/>
      <c r="DE59" s="840"/>
      <c r="DF59" s="841"/>
      <c r="DG59" s="839"/>
      <c r="DH59" s="840"/>
      <c r="DI59" s="840"/>
      <c r="DJ59" s="840"/>
      <c r="DK59" s="841"/>
      <c r="DL59" s="839"/>
      <c r="DM59" s="840"/>
      <c r="DN59" s="840"/>
      <c r="DO59" s="840"/>
      <c r="DP59" s="841"/>
      <c r="DQ59" s="839"/>
      <c r="DR59" s="840"/>
      <c r="DS59" s="840"/>
      <c r="DT59" s="840"/>
      <c r="DU59" s="841"/>
      <c r="DV59" s="842"/>
      <c r="DW59" s="843"/>
      <c r="DX59" s="843"/>
      <c r="DY59" s="843"/>
      <c r="DZ59" s="844"/>
      <c r="EA59" s="246"/>
    </row>
    <row r="60" spans="1:131" s="247" customFormat="1" ht="26.25" customHeight="1" x14ac:dyDescent="0.15">
      <c r="A60" s="261">
        <v>33</v>
      </c>
      <c r="B60" s="845"/>
      <c r="C60" s="846"/>
      <c r="D60" s="846"/>
      <c r="E60" s="846"/>
      <c r="F60" s="846"/>
      <c r="G60" s="846"/>
      <c r="H60" s="846"/>
      <c r="I60" s="846"/>
      <c r="J60" s="846"/>
      <c r="K60" s="846"/>
      <c r="L60" s="846"/>
      <c r="M60" s="846"/>
      <c r="N60" s="846"/>
      <c r="O60" s="846"/>
      <c r="P60" s="847"/>
      <c r="Q60" s="922"/>
      <c r="R60" s="923"/>
      <c r="S60" s="923"/>
      <c r="T60" s="923"/>
      <c r="U60" s="923"/>
      <c r="V60" s="923"/>
      <c r="W60" s="923"/>
      <c r="X60" s="923"/>
      <c r="Y60" s="923"/>
      <c r="Z60" s="923"/>
      <c r="AA60" s="923"/>
      <c r="AB60" s="923"/>
      <c r="AC60" s="923"/>
      <c r="AD60" s="923"/>
      <c r="AE60" s="924"/>
      <c r="AF60" s="860"/>
      <c r="AG60" s="861"/>
      <c r="AH60" s="861"/>
      <c r="AI60" s="861"/>
      <c r="AJ60" s="862"/>
      <c r="AK60" s="925"/>
      <c r="AL60" s="923"/>
      <c r="AM60" s="923"/>
      <c r="AN60" s="923"/>
      <c r="AO60" s="923"/>
      <c r="AP60" s="923"/>
      <c r="AQ60" s="923"/>
      <c r="AR60" s="923"/>
      <c r="AS60" s="923"/>
      <c r="AT60" s="923"/>
      <c r="AU60" s="923"/>
      <c r="AV60" s="923"/>
      <c r="AW60" s="923"/>
      <c r="AX60" s="923"/>
      <c r="AY60" s="923"/>
      <c r="AZ60" s="926"/>
      <c r="BA60" s="926"/>
      <c r="BB60" s="926"/>
      <c r="BC60" s="926"/>
      <c r="BD60" s="926"/>
      <c r="BE60" s="918"/>
      <c r="BF60" s="918"/>
      <c r="BG60" s="918"/>
      <c r="BH60" s="918"/>
      <c r="BI60" s="919"/>
      <c r="BJ60" s="252"/>
      <c r="BK60" s="252"/>
      <c r="BL60" s="252"/>
      <c r="BM60" s="252"/>
      <c r="BN60" s="252"/>
      <c r="BO60" s="265"/>
      <c r="BP60" s="265"/>
      <c r="BQ60" s="262">
        <v>54</v>
      </c>
      <c r="BR60" s="263"/>
      <c r="BS60" s="867"/>
      <c r="BT60" s="868"/>
      <c r="BU60" s="868"/>
      <c r="BV60" s="868"/>
      <c r="BW60" s="868"/>
      <c r="BX60" s="868"/>
      <c r="BY60" s="868"/>
      <c r="BZ60" s="868"/>
      <c r="CA60" s="868"/>
      <c r="CB60" s="868"/>
      <c r="CC60" s="868"/>
      <c r="CD60" s="868"/>
      <c r="CE60" s="868"/>
      <c r="CF60" s="868"/>
      <c r="CG60" s="869"/>
      <c r="CH60" s="839"/>
      <c r="CI60" s="840"/>
      <c r="CJ60" s="840"/>
      <c r="CK60" s="840"/>
      <c r="CL60" s="841"/>
      <c r="CM60" s="839"/>
      <c r="CN60" s="840"/>
      <c r="CO60" s="840"/>
      <c r="CP60" s="840"/>
      <c r="CQ60" s="841"/>
      <c r="CR60" s="839"/>
      <c r="CS60" s="840"/>
      <c r="CT60" s="840"/>
      <c r="CU60" s="840"/>
      <c r="CV60" s="841"/>
      <c r="CW60" s="839"/>
      <c r="CX60" s="840"/>
      <c r="CY60" s="840"/>
      <c r="CZ60" s="840"/>
      <c r="DA60" s="841"/>
      <c r="DB60" s="839"/>
      <c r="DC60" s="840"/>
      <c r="DD60" s="840"/>
      <c r="DE60" s="840"/>
      <c r="DF60" s="841"/>
      <c r="DG60" s="839"/>
      <c r="DH60" s="840"/>
      <c r="DI60" s="840"/>
      <c r="DJ60" s="840"/>
      <c r="DK60" s="841"/>
      <c r="DL60" s="839"/>
      <c r="DM60" s="840"/>
      <c r="DN60" s="840"/>
      <c r="DO60" s="840"/>
      <c r="DP60" s="841"/>
      <c r="DQ60" s="839"/>
      <c r="DR60" s="840"/>
      <c r="DS60" s="840"/>
      <c r="DT60" s="840"/>
      <c r="DU60" s="841"/>
      <c r="DV60" s="842"/>
      <c r="DW60" s="843"/>
      <c r="DX60" s="843"/>
      <c r="DY60" s="843"/>
      <c r="DZ60" s="844"/>
      <c r="EA60" s="246"/>
    </row>
    <row r="61" spans="1:131" s="247" customFormat="1" ht="26.25" customHeight="1" thickBot="1" x14ac:dyDescent="0.2">
      <c r="A61" s="261">
        <v>34</v>
      </c>
      <c r="B61" s="845"/>
      <c r="C61" s="846"/>
      <c r="D61" s="846"/>
      <c r="E61" s="846"/>
      <c r="F61" s="846"/>
      <c r="G61" s="846"/>
      <c r="H61" s="846"/>
      <c r="I61" s="846"/>
      <c r="J61" s="846"/>
      <c r="K61" s="846"/>
      <c r="L61" s="846"/>
      <c r="M61" s="846"/>
      <c r="N61" s="846"/>
      <c r="O61" s="846"/>
      <c r="P61" s="847"/>
      <c r="Q61" s="922"/>
      <c r="R61" s="923"/>
      <c r="S61" s="923"/>
      <c r="T61" s="923"/>
      <c r="U61" s="923"/>
      <c r="V61" s="923"/>
      <c r="W61" s="923"/>
      <c r="X61" s="923"/>
      <c r="Y61" s="923"/>
      <c r="Z61" s="923"/>
      <c r="AA61" s="923"/>
      <c r="AB61" s="923"/>
      <c r="AC61" s="923"/>
      <c r="AD61" s="923"/>
      <c r="AE61" s="924"/>
      <c r="AF61" s="860"/>
      <c r="AG61" s="861"/>
      <c r="AH61" s="861"/>
      <c r="AI61" s="861"/>
      <c r="AJ61" s="862"/>
      <c r="AK61" s="925"/>
      <c r="AL61" s="923"/>
      <c r="AM61" s="923"/>
      <c r="AN61" s="923"/>
      <c r="AO61" s="923"/>
      <c r="AP61" s="923"/>
      <c r="AQ61" s="923"/>
      <c r="AR61" s="923"/>
      <c r="AS61" s="923"/>
      <c r="AT61" s="923"/>
      <c r="AU61" s="923"/>
      <c r="AV61" s="923"/>
      <c r="AW61" s="923"/>
      <c r="AX61" s="923"/>
      <c r="AY61" s="923"/>
      <c r="AZ61" s="926"/>
      <c r="BA61" s="926"/>
      <c r="BB61" s="926"/>
      <c r="BC61" s="926"/>
      <c r="BD61" s="926"/>
      <c r="BE61" s="918"/>
      <c r="BF61" s="918"/>
      <c r="BG61" s="918"/>
      <c r="BH61" s="918"/>
      <c r="BI61" s="919"/>
      <c r="BJ61" s="252"/>
      <c r="BK61" s="252"/>
      <c r="BL61" s="252"/>
      <c r="BM61" s="252"/>
      <c r="BN61" s="252"/>
      <c r="BO61" s="265"/>
      <c r="BP61" s="265"/>
      <c r="BQ61" s="262">
        <v>55</v>
      </c>
      <c r="BR61" s="263"/>
      <c r="BS61" s="867"/>
      <c r="BT61" s="868"/>
      <c r="BU61" s="868"/>
      <c r="BV61" s="868"/>
      <c r="BW61" s="868"/>
      <c r="BX61" s="868"/>
      <c r="BY61" s="868"/>
      <c r="BZ61" s="868"/>
      <c r="CA61" s="868"/>
      <c r="CB61" s="868"/>
      <c r="CC61" s="868"/>
      <c r="CD61" s="868"/>
      <c r="CE61" s="868"/>
      <c r="CF61" s="868"/>
      <c r="CG61" s="869"/>
      <c r="CH61" s="839"/>
      <c r="CI61" s="840"/>
      <c r="CJ61" s="840"/>
      <c r="CK61" s="840"/>
      <c r="CL61" s="841"/>
      <c r="CM61" s="839"/>
      <c r="CN61" s="840"/>
      <c r="CO61" s="840"/>
      <c r="CP61" s="840"/>
      <c r="CQ61" s="841"/>
      <c r="CR61" s="839"/>
      <c r="CS61" s="840"/>
      <c r="CT61" s="840"/>
      <c r="CU61" s="840"/>
      <c r="CV61" s="841"/>
      <c r="CW61" s="839"/>
      <c r="CX61" s="840"/>
      <c r="CY61" s="840"/>
      <c r="CZ61" s="840"/>
      <c r="DA61" s="841"/>
      <c r="DB61" s="839"/>
      <c r="DC61" s="840"/>
      <c r="DD61" s="840"/>
      <c r="DE61" s="840"/>
      <c r="DF61" s="841"/>
      <c r="DG61" s="839"/>
      <c r="DH61" s="840"/>
      <c r="DI61" s="840"/>
      <c r="DJ61" s="840"/>
      <c r="DK61" s="841"/>
      <c r="DL61" s="839"/>
      <c r="DM61" s="840"/>
      <c r="DN61" s="840"/>
      <c r="DO61" s="840"/>
      <c r="DP61" s="841"/>
      <c r="DQ61" s="839"/>
      <c r="DR61" s="840"/>
      <c r="DS61" s="840"/>
      <c r="DT61" s="840"/>
      <c r="DU61" s="841"/>
      <c r="DV61" s="842"/>
      <c r="DW61" s="843"/>
      <c r="DX61" s="843"/>
      <c r="DY61" s="843"/>
      <c r="DZ61" s="844"/>
      <c r="EA61" s="246"/>
    </row>
    <row r="62" spans="1:131" s="247" customFormat="1" ht="26.25" customHeight="1" x14ac:dyDescent="0.15">
      <c r="A62" s="261">
        <v>35</v>
      </c>
      <c r="B62" s="845"/>
      <c r="C62" s="846"/>
      <c r="D62" s="846"/>
      <c r="E62" s="846"/>
      <c r="F62" s="846"/>
      <c r="G62" s="846"/>
      <c r="H62" s="846"/>
      <c r="I62" s="846"/>
      <c r="J62" s="846"/>
      <c r="K62" s="846"/>
      <c r="L62" s="846"/>
      <c r="M62" s="846"/>
      <c r="N62" s="846"/>
      <c r="O62" s="846"/>
      <c r="P62" s="847"/>
      <c r="Q62" s="922"/>
      <c r="R62" s="923"/>
      <c r="S62" s="923"/>
      <c r="T62" s="923"/>
      <c r="U62" s="923"/>
      <c r="V62" s="923"/>
      <c r="W62" s="923"/>
      <c r="X62" s="923"/>
      <c r="Y62" s="923"/>
      <c r="Z62" s="923"/>
      <c r="AA62" s="923"/>
      <c r="AB62" s="923"/>
      <c r="AC62" s="923"/>
      <c r="AD62" s="923"/>
      <c r="AE62" s="924"/>
      <c r="AF62" s="860"/>
      <c r="AG62" s="861"/>
      <c r="AH62" s="861"/>
      <c r="AI62" s="861"/>
      <c r="AJ62" s="862"/>
      <c r="AK62" s="925"/>
      <c r="AL62" s="923"/>
      <c r="AM62" s="923"/>
      <c r="AN62" s="923"/>
      <c r="AO62" s="923"/>
      <c r="AP62" s="923"/>
      <c r="AQ62" s="923"/>
      <c r="AR62" s="923"/>
      <c r="AS62" s="923"/>
      <c r="AT62" s="923"/>
      <c r="AU62" s="923"/>
      <c r="AV62" s="923"/>
      <c r="AW62" s="923"/>
      <c r="AX62" s="923"/>
      <c r="AY62" s="923"/>
      <c r="AZ62" s="926"/>
      <c r="BA62" s="926"/>
      <c r="BB62" s="926"/>
      <c r="BC62" s="926"/>
      <c r="BD62" s="926"/>
      <c r="BE62" s="918"/>
      <c r="BF62" s="918"/>
      <c r="BG62" s="918"/>
      <c r="BH62" s="918"/>
      <c r="BI62" s="919"/>
      <c r="BJ62" s="934" t="s">
        <v>416</v>
      </c>
      <c r="BK62" s="896"/>
      <c r="BL62" s="896"/>
      <c r="BM62" s="896"/>
      <c r="BN62" s="897"/>
      <c r="BO62" s="265"/>
      <c r="BP62" s="265"/>
      <c r="BQ62" s="262">
        <v>56</v>
      </c>
      <c r="BR62" s="263"/>
      <c r="BS62" s="867"/>
      <c r="BT62" s="868"/>
      <c r="BU62" s="868"/>
      <c r="BV62" s="868"/>
      <c r="BW62" s="868"/>
      <c r="BX62" s="868"/>
      <c r="BY62" s="868"/>
      <c r="BZ62" s="868"/>
      <c r="CA62" s="868"/>
      <c r="CB62" s="868"/>
      <c r="CC62" s="868"/>
      <c r="CD62" s="868"/>
      <c r="CE62" s="868"/>
      <c r="CF62" s="868"/>
      <c r="CG62" s="869"/>
      <c r="CH62" s="839"/>
      <c r="CI62" s="840"/>
      <c r="CJ62" s="840"/>
      <c r="CK62" s="840"/>
      <c r="CL62" s="841"/>
      <c r="CM62" s="839"/>
      <c r="CN62" s="840"/>
      <c r="CO62" s="840"/>
      <c r="CP62" s="840"/>
      <c r="CQ62" s="841"/>
      <c r="CR62" s="839"/>
      <c r="CS62" s="840"/>
      <c r="CT62" s="840"/>
      <c r="CU62" s="840"/>
      <c r="CV62" s="841"/>
      <c r="CW62" s="839"/>
      <c r="CX62" s="840"/>
      <c r="CY62" s="840"/>
      <c r="CZ62" s="840"/>
      <c r="DA62" s="841"/>
      <c r="DB62" s="839"/>
      <c r="DC62" s="840"/>
      <c r="DD62" s="840"/>
      <c r="DE62" s="840"/>
      <c r="DF62" s="841"/>
      <c r="DG62" s="839"/>
      <c r="DH62" s="840"/>
      <c r="DI62" s="840"/>
      <c r="DJ62" s="840"/>
      <c r="DK62" s="841"/>
      <c r="DL62" s="839"/>
      <c r="DM62" s="840"/>
      <c r="DN62" s="840"/>
      <c r="DO62" s="840"/>
      <c r="DP62" s="841"/>
      <c r="DQ62" s="839"/>
      <c r="DR62" s="840"/>
      <c r="DS62" s="840"/>
      <c r="DT62" s="840"/>
      <c r="DU62" s="841"/>
      <c r="DV62" s="842"/>
      <c r="DW62" s="843"/>
      <c r="DX62" s="843"/>
      <c r="DY62" s="843"/>
      <c r="DZ62" s="844"/>
      <c r="EA62" s="246"/>
    </row>
    <row r="63" spans="1:131" s="247" customFormat="1" ht="26.25" customHeight="1" thickBot="1" x14ac:dyDescent="0.2">
      <c r="A63" s="264" t="s">
        <v>391</v>
      </c>
      <c r="B63" s="880" t="s">
        <v>417</v>
      </c>
      <c r="C63" s="881"/>
      <c r="D63" s="881"/>
      <c r="E63" s="881"/>
      <c r="F63" s="881"/>
      <c r="G63" s="881"/>
      <c r="H63" s="881"/>
      <c r="I63" s="881"/>
      <c r="J63" s="881"/>
      <c r="K63" s="881"/>
      <c r="L63" s="881"/>
      <c r="M63" s="881"/>
      <c r="N63" s="881"/>
      <c r="O63" s="881"/>
      <c r="P63" s="882"/>
      <c r="Q63" s="927"/>
      <c r="R63" s="928"/>
      <c r="S63" s="928"/>
      <c r="T63" s="928"/>
      <c r="U63" s="928"/>
      <c r="V63" s="928"/>
      <c r="W63" s="928"/>
      <c r="X63" s="928"/>
      <c r="Y63" s="928"/>
      <c r="Z63" s="928"/>
      <c r="AA63" s="928"/>
      <c r="AB63" s="928"/>
      <c r="AC63" s="928"/>
      <c r="AD63" s="928"/>
      <c r="AE63" s="929"/>
      <c r="AF63" s="930">
        <v>1094</v>
      </c>
      <c r="AG63" s="931"/>
      <c r="AH63" s="931"/>
      <c r="AI63" s="931"/>
      <c r="AJ63" s="932"/>
      <c r="AK63" s="933"/>
      <c r="AL63" s="928"/>
      <c r="AM63" s="928"/>
      <c r="AN63" s="928"/>
      <c r="AO63" s="928"/>
      <c r="AP63" s="931"/>
      <c r="AQ63" s="931"/>
      <c r="AR63" s="931"/>
      <c r="AS63" s="931"/>
      <c r="AT63" s="931"/>
      <c r="AU63" s="931"/>
      <c r="AV63" s="931"/>
      <c r="AW63" s="931"/>
      <c r="AX63" s="931"/>
      <c r="AY63" s="931"/>
      <c r="AZ63" s="935"/>
      <c r="BA63" s="935"/>
      <c r="BB63" s="935"/>
      <c r="BC63" s="935"/>
      <c r="BD63" s="935"/>
      <c r="BE63" s="936"/>
      <c r="BF63" s="936"/>
      <c r="BG63" s="936"/>
      <c r="BH63" s="936"/>
      <c r="BI63" s="937"/>
      <c r="BJ63" s="938" t="s">
        <v>418</v>
      </c>
      <c r="BK63" s="939"/>
      <c r="BL63" s="939"/>
      <c r="BM63" s="939"/>
      <c r="BN63" s="940"/>
      <c r="BO63" s="265"/>
      <c r="BP63" s="265"/>
      <c r="BQ63" s="262">
        <v>57</v>
      </c>
      <c r="BR63" s="263"/>
      <c r="BS63" s="867"/>
      <c r="BT63" s="868"/>
      <c r="BU63" s="868"/>
      <c r="BV63" s="868"/>
      <c r="BW63" s="868"/>
      <c r="BX63" s="868"/>
      <c r="BY63" s="868"/>
      <c r="BZ63" s="868"/>
      <c r="CA63" s="868"/>
      <c r="CB63" s="868"/>
      <c r="CC63" s="868"/>
      <c r="CD63" s="868"/>
      <c r="CE63" s="868"/>
      <c r="CF63" s="868"/>
      <c r="CG63" s="869"/>
      <c r="CH63" s="839"/>
      <c r="CI63" s="840"/>
      <c r="CJ63" s="840"/>
      <c r="CK63" s="840"/>
      <c r="CL63" s="841"/>
      <c r="CM63" s="839"/>
      <c r="CN63" s="840"/>
      <c r="CO63" s="840"/>
      <c r="CP63" s="840"/>
      <c r="CQ63" s="841"/>
      <c r="CR63" s="839"/>
      <c r="CS63" s="840"/>
      <c r="CT63" s="840"/>
      <c r="CU63" s="840"/>
      <c r="CV63" s="841"/>
      <c r="CW63" s="839"/>
      <c r="CX63" s="840"/>
      <c r="CY63" s="840"/>
      <c r="CZ63" s="840"/>
      <c r="DA63" s="841"/>
      <c r="DB63" s="839"/>
      <c r="DC63" s="840"/>
      <c r="DD63" s="840"/>
      <c r="DE63" s="840"/>
      <c r="DF63" s="841"/>
      <c r="DG63" s="839"/>
      <c r="DH63" s="840"/>
      <c r="DI63" s="840"/>
      <c r="DJ63" s="840"/>
      <c r="DK63" s="841"/>
      <c r="DL63" s="839"/>
      <c r="DM63" s="840"/>
      <c r="DN63" s="840"/>
      <c r="DO63" s="840"/>
      <c r="DP63" s="841"/>
      <c r="DQ63" s="839"/>
      <c r="DR63" s="840"/>
      <c r="DS63" s="840"/>
      <c r="DT63" s="840"/>
      <c r="DU63" s="841"/>
      <c r="DV63" s="842"/>
      <c r="DW63" s="843"/>
      <c r="DX63" s="843"/>
      <c r="DY63" s="843"/>
      <c r="DZ63" s="84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67"/>
      <c r="BT64" s="868"/>
      <c r="BU64" s="868"/>
      <c r="BV64" s="868"/>
      <c r="BW64" s="868"/>
      <c r="BX64" s="868"/>
      <c r="BY64" s="868"/>
      <c r="BZ64" s="868"/>
      <c r="CA64" s="868"/>
      <c r="CB64" s="868"/>
      <c r="CC64" s="868"/>
      <c r="CD64" s="868"/>
      <c r="CE64" s="868"/>
      <c r="CF64" s="868"/>
      <c r="CG64" s="869"/>
      <c r="CH64" s="839"/>
      <c r="CI64" s="840"/>
      <c r="CJ64" s="840"/>
      <c r="CK64" s="840"/>
      <c r="CL64" s="841"/>
      <c r="CM64" s="839"/>
      <c r="CN64" s="840"/>
      <c r="CO64" s="840"/>
      <c r="CP64" s="840"/>
      <c r="CQ64" s="841"/>
      <c r="CR64" s="839"/>
      <c r="CS64" s="840"/>
      <c r="CT64" s="840"/>
      <c r="CU64" s="840"/>
      <c r="CV64" s="841"/>
      <c r="CW64" s="839"/>
      <c r="CX64" s="840"/>
      <c r="CY64" s="840"/>
      <c r="CZ64" s="840"/>
      <c r="DA64" s="841"/>
      <c r="DB64" s="839"/>
      <c r="DC64" s="840"/>
      <c r="DD64" s="840"/>
      <c r="DE64" s="840"/>
      <c r="DF64" s="841"/>
      <c r="DG64" s="839"/>
      <c r="DH64" s="840"/>
      <c r="DI64" s="840"/>
      <c r="DJ64" s="840"/>
      <c r="DK64" s="841"/>
      <c r="DL64" s="839"/>
      <c r="DM64" s="840"/>
      <c r="DN64" s="840"/>
      <c r="DO64" s="840"/>
      <c r="DP64" s="841"/>
      <c r="DQ64" s="839"/>
      <c r="DR64" s="840"/>
      <c r="DS64" s="840"/>
      <c r="DT64" s="840"/>
      <c r="DU64" s="841"/>
      <c r="DV64" s="842"/>
      <c r="DW64" s="843"/>
      <c r="DX64" s="843"/>
      <c r="DY64" s="843"/>
      <c r="DZ64" s="844"/>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67"/>
      <c r="BT65" s="868"/>
      <c r="BU65" s="868"/>
      <c r="BV65" s="868"/>
      <c r="BW65" s="868"/>
      <c r="BX65" s="868"/>
      <c r="BY65" s="868"/>
      <c r="BZ65" s="868"/>
      <c r="CA65" s="868"/>
      <c r="CB65" s="868"/>
      <c r="CC65" s="868"/>
      <c r="CD65" s="868"/>
      <c r="CE65" s="868"/>
      <c r="CF65" s="868"/>
      <c r="CG65" s="869"/>
      <c r="CH65" s="839"/>
      <c r="CI65" s="840"/>
      <c r="CJ65" s="840"/>
      <c r="CK65" s="840"/>
      <c r="CL65" s="841"/>
      <c r="CM65" s="839"/>
      <c r="CN65" s="840"/>
      <c r="CO65" s="840"/>
      <c r="CP65" s="840"/>
      <c r="CQ65" s="841"/>
      <c r="CR65" s="839"/>
      <c r="CS65" s="840"/>
      <c r="CT65" s="840"/>
      <c r="CU65" s="840"/>
      <c r="CV65" s="841"/>
      <c r="CW65" s="839"/>
      <c r="CX65" s="840"/>
      <c r="CY65" s="840"/>
      <c r="CZ65" s="840"/>
      <c r="DA65" s="841"/>
      <c r="DB65" s="839"/>
      <c r="DC65" s="840"/>
      <c r="DD65" s="840"/>
      <c r="DE65" s="840"/>
      <c r="DF65" s="841"/>
      <c r="DG65" s="839"/>
      <c r="DH65" s="840"/>
      <c r="DI65" s="840"/>
      <c r="DJ65" s="840"/>
      <c r="DK65" s="841"/>
      <c r="DL65" s="839"/>
      <c r="DM65" s="840"/>
      <c r="DN65" s="840"/>
      <c r="DO65" s="840"/>
      <c r="DP65" s="841"/>
      <c r="DQ65" s="839"/>
      <c r="DR65" s="840"/>
      <c r="DS65" s="840"/>
      <c r="DT65" s="840"/>
      <c r="DU65" s="841"/>
      <c r="DV65" s="842"/>
      <c r="DW65" s="843"/>
      <c r="DX65" s="843"/>
      <c r="DY65" s="843"/>
      <c r="DZ65" s="844"/>
      <c r="EA65" s="246"/>
    </row>
    <row r="66" spans="1:131" s="247" customFormat="1" ht="26.25" customHeight="1" x14ac:dyDescent="0.15">
      <c r="A66" s="833" t="s">
        <v>420</v>
      </c>
      <c r="B66" s="834"/>
      <c r="C66" s="834"/>
      <c r="D66" s="834"/>
      <c r="E66" s="834"/>
      <c r="F66" s="834"/>
      <c r="G66" s="834"/>
      <c r="H66" s="834"/>
      <c r="I66" s="834"/>
      <c r="J66" s="834"/>
      <c r="K66" s="834"/>
      <c r="L66" s="834"/>
      <c r="M66" s="834"/>
      <c r="N66" s="834"/>
      <c r="O66" s="834"/>
      <c r="P66" s="835"/>
      <c r="Q66" s="810" t="s">
        <v>421</v>
      </c>
      <c r="R66" s="811"/>
      <c r="S66" s="811"/>
      <c r="T66" s="811"/>
      <c r="U66" s="812"/>
      <c r="V66" s="810" t="s">
        <v>422</v>
      </c>
      <c r="W66" s="811"/>
      <c r="X66" s="811"/>
      <c r="Y66" s="811"/>
      <c r="Z66" s="812"/>
      <c r="AA66" s="810" t="s">
        <v>423</v>
      </c>
      <c r="AB66" s="811"/>
      <c r="AC66" s="811"/>
      <c r="AD66" s="811"/>
      <c r="AE66" s="812"/>
      <c r="AF66" s="941" t="s">
        <v>424</v>
      </c>
      <c r="AG66" s="903"/>
      <c r="AH66" s="903"/>
      <c r="AI66" s="903"/>
      <c r="AJ66" s="942"/>
      <c r="AK66" s="810" t="s">
        <v>425</v>
      </c>
      <c r="AL66" s="834"/>
      <c r="AM66" s="834"/>
      <c r="AN66" s="834"/>
      <c r="AO66" s="835"/>
      <c r="AP66" s="810" t="s">
        <v>426</v>
      </c>
      <c r="AQ66" s="811"/>
      <c r="AR66" s="811"/>
      <c r="AS66" s="811"/>
      <c r="AT66" s="812"/>
      <c r="AU66" s="810" t="s">
        <v>427</v>
      </c>
      <c r="AV66" s="811"/>
      <c r="AW66" s="811"/>
      <c r="AX66" s="811"/>
      <c r="AY66" s="812"/>
      <c r="AZ66" s="810" t="s">
        <v>377</v>
      </c>
      <c r="BA66" s="811"/>
      <c r="BB66" s="811"/>
      <c r="BC66" s="811"/>
      <c r="BD66" s="822"/>
      <c r="BE66" s="265"/>
      <c r="BF66" s="265"/>
      <c r="BG66" s="265"/>
      <c r="BH66" s="265"/>
      <c r="BI66" s="265"/>
      <c r="BJ66" s="265"/>
      <c r="BK66" s="265"/>
      <c r="BL66" s="265"/>
      <c r="BM66" s="265"/>
      <c r="BN66" s="265"/>
      <c r="BO66" s="265"/>
      <c r="BP66" s="265"/>
      <c r="BQ66" s="262">
        <v>60</v>
      </c>
      <c r="BR66" s="267"/>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6"/>
    </row>
    <row r="67" spans="1:131" s="247" customFormat="1" ht="26.25" customHeight="1" thickBot="1" x14ac:dyDescent="0.2">
      <c r="A67" s="836"/>
      <c r="B67" s="837"/>
      <c r="C67" s="837"/>
      <c r="D67" s="837"/>
      <c r="E67" s="837"/>
      <c r="F67" s="837"/>
      <c r="G67" s="837"/>
      <c r="H67" s="837"/>
      <c r="I67" s="837"/>
      <c r="J67" s="837"/>
      <c r="K67" s="837"/>
      <c r="L67" s="837"/>
      <c r="M67" s="837"/>
      <c r="N67" s="837"/>
      <c r="O67" s="837"/>
      <c r="P67" s="838"/>
      <c r="Q67" s="813"/>
      <c r="R67" s="814"/>
      <c r="S67" s="814"/>
      <c r="T67" s="814"/>
      <c r="U67" s="815"/>
      <c r="V67" s="813"/>
      <c r="W67" s="814"/>
      <c r="X67" s="814"/>
      <c r="Y67" s="814"/>
      <c r="Z67" s="815"/>
      <c r="AA67" s="813"/>
      <c r="AB67" s="814"/>
      <c r="AC67" s="814"/>
      <c r="AD67" s="814"/>
      <c r="AE67" s="815"/>
      <c r="AF67" s="943"/>
      <c r="AG67" s="906"/>
      <c r="AH67" s="906"/>
      <c r="AI67" s="906"/>
      <c r="AJ67" s="944"/>
      <c r="AK67" s="945"/>
      <c r="AL67" s="837"/>
      <c r="AM67" s="837"/>
      <c r="AN67" s="837"/>
      <c r="AO67" s="838"/>
      <c r="AP67" s="813"/>
      <c r="AQ67" s="814"/>
      <c r="AR67" s="814"/>
      <c r="AS67" s="814"/>
      <c r="AT67" s="815"/>
      <c r="AU67" s="813"/>
      <c r="AV67" s="814"/>
      <c r="AW67" s="814"/>
      <c r="AX67" s="814"/>
      <c r="AY67" s="815"/>
      <c r="AZ67" s="813"/>
      <c r="BA67" s="814"/>
      <c r="BB67" s="814"/>
      <c r="BC67" s="814"/>
      <c r="BD67" s="823"/>
      <c r="BE67" s="265"/>
      <c r="BF67" s="265"/>
      <c r="BG67" s="265"/>
      <c r="BH67" s="265"/>
      <c r="BI67" s="265"/>
      <c r="BJ67" s="265"/>
      <c r="BK67" s="265"/>
      <c r="BL67" s="265"/>
      <c r="BM67" s="265"/>
      <c r="BN67" s="265"/>
      <c r="BO67" s="265"/>
      <c r="BP67" s="265"/>
      <c r="BQ67" s="262">
        <v>61</v>
      </c>
      <c r="BR67" s="267"/>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6"/>
    </row>
    <row r="68" spans="1:131" s="247" customFormat="1" ht="26.25" customHeight="1" thickTop="1" x14ac:dyDescent="0.15">
      <c r="A68" s="258">
        <v>1</v>
      </c>
      <c r="B68" s="958" t="s">
        <v>587</v>
      </c>
      <c r="C68" s="959"/>
      <c r="D68" s="959"/>
      <c r="E68" s="959"/>
      <c r="F68" s="959"/>
      <c r="G68" s="959"/>
      <c r="H68" s="959"/>
      <c r="I68" s="959"/>
      <c r="J68" s="959"/>
      <c r="K68" s="959"/>
      <c r="L68" s="959"/>
      <c r="M68" s="959"/>
      <c r="N68" s="959"/>
      <c r="O68" s="959"/>
      <c r="P68" s="960"/>
      <c r="Q68" s="961">
        <v>218</v>
      </c>
      <c r="R68" s="955"/>
      <c r="S68" s="955"/>
      <c r="T68" s="955"/>
      <c r="U68" s="955"/>
      <c r="V68" s="955">
        <v>211</v>
      </c>
      <c r="W68" s="955"/>
      <c r="X68" s="955"/>
      <c r="Y68" s="955"/>
      <c r="Z68" s="955"/>
      <c r="AA68" s="955">
        <v>7</v>
      </c>
      <c r="AB68" s="955"/>
      <c r="AC68" s="955"/>
      <c r="AD68" s="955"/>
      <c r="AE68" s="955"/>
      <c r="AF68" s="955"/>
      <c r="AG68" s="955"/>
      <c r="AH68" s="955"/>
      <c r="AI68" s="955"/>
      <c r="AJ68" s="955"/>
      <c r="AK68" s="955">
        <v>45</v>
      </c>
      <c r="AL68" s="955"/>
      <c r="AM68" s="955"/>
      <c r="AN68" s="955"/>
      <c r="AO68" s="955"/>
      <c r="AP68" s="955" t="s">
        <v>609</v>
      </c>
      <c r="AQ68" s="955"/>
      <c r="AR68" s="955"/>
      <c r="AS68" s="955"/>
      <c r="AT68" s="955"/>
      <c r="AU68" s="955" t="s">
        <v>609</v>
      </c>
      <c r="AV68" s="955"/>
      <c r="AW68" s="955"/>
      <c r="AX68" s="955"/>
      <c r="AY68" s="955"/>
      <c r="AZ68" s="956"/>
      <c r="BA68" s="956"/>
      <c r="BB68" s="956"/>
      <c r="BC68" s="956"/>
      <c r="BD68" s="957"/>
      <c r="BE68" s="265"/>
      <c r="BF68" s="265"/>
      <c r="BG68" s="265"/>
      <c r="BH68" s="265"/>
      <c r="BI68" s="265"/>
      <c r="BJ68" s="265"/>
      <c r="BK68" s="265"/>
      <c r="BL68" s="265"/>
      <c r="BM68" s="265"/>
      <c r="BN68" s="265"/>
      <c r="BO68" s="265"/>
      <c r="BP68" s="265"/>
      <c r="BQ68" s="262">
        <v>62</v>
      </c>
      <c r="BR68" s="267"/>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6"/>
    </row>
    <row r="69" spans="1:131" s="247" customFormat="1" ht="26.25" customHeight="1" x14ac:dyDescent="0.15">
      <c r="A69" s="261">
        <v>2</v>
      </c>
      <c r="B69" s="801" t="s">
        <v>588</v>
      </c>
      <c r="C69" s="802"/>
      <c r="D69" s="802"/>
      <c r="E69" s="802"/>
      <c r="F69" s="802"/>
      <c r="G69" s="802"/>
      <c r="H69" s="802"/>
      <c r="I69" s="802"/>
      <c r="J69" s="802"/>
      <c r="K69" s="802"/>
      <c r="L69" s="802"/>
      <c r="M69" s="802"/>
      <c r="N69" s="802"/>
      <c r="O69" s="802"/>
      <c r="P69" s="803"/>
      <c r="Q69" s="800">
        <v>149</v>
      </c>
      <c r="R69" s="798"/>
      <c r="S69" s="798"/>
      <c r="T69" s="798"/>
      <c r="U69" s="799"/>
      <c r="V69" s="797">
        <v>145</v>
      </c>
      <c r="W69" s="798"/>
      <c r="X69" s="798"/>
      <c r="Y69" s="798"/>
      <c r="Z69" s="799"/>
      <c r="AA69" s="797">
        <v>4</v>
      </c>
      <c r="AB69" s="798"/>
      <c r="AC69" s="798"/>
      <c r="AD69" s="798"/>
      <c r="AE69" s="799"/>
      <c r="AF69" s="797"/>
      <c r="AG69" s="798"/>
      <c r="AH69" s="798"/>
      <c r="AI69" s="798"/>
      <c r="AJ69" s="799"/>
      <c r="AK69" s="797">
        <v>59</v>
      </c>
      <c r="AL69" s="798"/>
      <c r="AM69" s="798"/>
      <c r="AN69" s="798"/>
      <c r="AO69" s="799"/>
      <c r="AP69" s="797" t="s">
        <v>521</v>
      </c>
      <c r="AQ69" s="798"/>
      <c r="AR69" s="798"/>
      <c r="AS69" s="798"/>
      <c r="AT69" s="799"/>
      <c r="AU69" s="797" t="s">
        <v>521</v>
      </c>
      <c r="AV69" s="798"/>
      <c r="AW69" s="798"/>
      <c r="AX69" s="798"/>
      <c r="AY69" s="799"/>
      <c r="AZ69" s="804"/>
      <c r="BA69" s="805"/>
      <c r="BB69" s="805"/>
      <c r="BC69" s="805"/>
      <c r="BD69" s="806"/>
      <c r="BE69" s="265"/>
      <c r="BF69" s="265"/>
      <c r="BG69" s="265"/>
      <c r="BH69" s="265"/>
      <c r="BI69" s="265"/>
      <c r="BJ69" s="265"/>
      <c r="BK69" s="265"/>
      <c r="BL69" s="265"/>
      <c r="BM69" s="265"/>
      <c r="BN69" s="265"/>
      <c r="BO69" s="265"/>
      <c r="BP69" s="265"/>
      <c r="BQ69" s="262">
        <v>63</v>
      </c>
      <c r="BR69" s="267"/>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6"/>
    </row>
    <row r="70" spans="1:131" s="247" customFormat="1" ht="26.25" customHeight="1" x14ac:dyDescent="0.15">
      <c r="A70" s="261">
        <v>3</v>
      </c>
      <c r="B70" s="801" t="s">
        <v>589</v>
      </c>
      <c r="C70" s="802"/>
      <c r="D70" s="802"/>
      <c r="E70" s="802"/>
      <c r="F70" s="802"/>
      <c r="G70" s="802"/>
      <c r="H70" s="802"/>
      <c r="I70" s="802"/>
      <c r="J70" s="802"/>
      <c r="K70" s="802"/>
      <c r="L70" s="802"/>
      <c r="M70" s="802"/>
      <c r="N70" s="802"/>
      <c r="O70" s="802"/>
      <c r="P70" s="803"/>
      <c r="Q70" s="800">
        <v>117</v>
      </c>
      <c r="R70" s="798"/>
      <c r="S70" s="798"/>
      <c r="T70" s="798"/>
      <c r="U70" s="799"/>
      <c r="V70" s="797">
        <v>110</v>
      </c>
      <c r="W70" s="798"/>
      <c r="X70" s="798"/>
      <c r="Y70" s="798"/>
      <c r="Z70" s="799"/>
      <c r="AA70" s="797">
        <v>7</v>
      </c>
      <c r="AB70" s="798"/>
      <c r="AC70" s="798"/>
      <c r="AD70" s="798"/>
      <c r="AE70" s="799"/>
      <c r="AF70" s="797"/>
      <c r="AG70" s="798"/>
      <c r="AH70" s="798"/>
      <c r="AI70" s="798"/>
      <c r="AJ70" s="799"/>
      <c r="AK70" s="797">
        <v>35</v>
      </c>
      <c r="AL70" s="798"/>
      <c r="AM70" s="798"/>
      <c r="AN70" s="798"/>
      <c r="AO70" s="799"/>
      <c r="AP70" s="797" t="s">
        <v>521</v>
      </c>
      <c r="AQ70" s="798"/>
      <c r="AR70" s="798"/>
      <c r="AS70" s="798"/>
      <c r="AT70" s="799"/>
      <c r="AU70" s="797" t="s">
        <v>521</v>
      </c>
      <c r="AV70" s="798"/>
      <c r="AW70" s="798"/>
      <c r="AX70" s="798"/>
      <c r="AY70" s="799"/>
      <c r="AZ70" s="804"/>
      <c r="BA70" s="805"/>
      <c r="BB70" s="805"/>
      <c r="BC70" s="805"/>
      <c r="BD70" s="806"/>
      <c r="BE70" s="265"/>
      <c r="BF70" s="265"/>
      <c r="BG70" s="265"/>
      <c r="BH70" s="265"/>
      <c r="BI70" s="265"/>
      <c r="BJ70" s="265"/>
      <c r="BK70" s="265"/>
      <c r="BL70" s="265"/>
      <c r="BM70" s="265"/>
      <c r="BN70" s="265"/>
      <c r="BO70" s="265"/>
      <c r="BP70" s="265"/>
      <c r="BQ70" s="262">
        <v>64</v>
      </c>
      <c r="BR70" s="267"/>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6"/>
    </row>
    <row r="71" spans="1:131" s="247" customFormat="1" ht="26.25" customHeight="1" x14ac:dyDescent="0.15">
      <c r="A71" s="261">
        <v>4</v>
      </c>
      <c r="B71" s="801" t="s">
        <v>590</v>
      </c>
      <c r="C71" s="802"/>
      <c r="D71" s="802"/>
      <c r="E71" s="802"/>
      <c r="F71" s="802"/>
      <c r="G71" s="802"/>
      <c r="H71" s="802"/>
      <c r="I71" s="802"/>
      <c r="J71" s="802"/>
      <c r="K71" s="802"/>
      <c r="L71" s="802"/>
      <c r="M71" s="802"/>
      <c r="N71" s="802"/>
      <c r="O71" s="802"/>
      <c r="P71" s="803"/>
      <c r="Q71" s="800">
        <v>425</v>
      </c>
      <c r="R71" s="798"/>
      <c r="S71" s="798"/>
      <c r="T71" s="798"/>
      <c r="U71" s="799"/>
      <c r="V71" s="797">
        <v>414</v>
      </c>
      <c r="W71" s="798"/>
      <c r="X71" s="798"/>
      <c r="Y71" s="798"/>
      <c r="Z71" s="799"/>
      <c r="AA71" s="797">
        <v>11</v>
      </c>
      <c r="AB71" s="798"/>
      <c r="AC71" s="798"/>
      <c r="AD71" s="798"/>
      <c r="AE71" s="799"/>
      <c r="AF71" s="797"/>
      <c r="AG71" s="798"/>
      <c r="AH71" s="798"/>
      <c r="AI71" s="798"/>
      <c r="AJ71" s="799"/>
      <c r="AK71" s="797">
        <v>38</v>
      </c>
      <c r="AL71" s="798"/>
      <c r="AM71" s="798"/>
      <c r="AN71" s="798"/>
      <c r="AO71" s="799"/>
      <c r="AP71" s="797" t="s">
        <v>521</v>
      </c>
      <c r="AQ71" s="798"/>
      <c r="AR71" s="798"/>
      <c r="AS71" s="798"/>
      <c r="AT71" s="799"/>
      <c r="AU71" s="797" t="s">
        <v>521</v>
      </c>
      <c r="AV71" s="798"/>
      <c r="AW71" s="798"/>
      <c r="AX71" s="798"/>
      <c r="AY71" s="799"/>
      <c r="AZ71" s="804"/>
      <c r="BA71" s="805"/>
      <c r="BB71" s="805"/>
      <c r="BC71" s="805"/>
      <c r="BD71" s="806"/>
      <c r="BE71" s="265"/>
      <c r="BF71" s="265"/>
      <c r="BG71" s="265"/>
      <c r="BH71" s="265"/>
      <c r="BI71" s="265"/>
      <c r="BJ71" s="265"/>
      <c r="BK71" s="265"/>
      <c r="BL71" s="265"/>
      <c r="BM71" s="265"/>
      <c r="BN71" s="265"/>
      <c r="BO71" s="265"/>
      <c r="BP71" s="265"/>
      <c r="BQ71" s="262">
        <v>65</v>
      </c>
      <c r="BR71" s="267"/>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6"/>
    </row>
    <row r="72" spans="1:131" s="247" customFormat="1" ht="26.25" customHeight="1" x14ac:dyDescent="0.15">
      <c r="A72" s="261">
        <v>5</v>
      </c>
      <c r="B72" s="801" t="s">
        <v>591</v>
      </c>
      <c r="C72" s="802"/>
      <c r="D72" s="802"/>
      <c r="E72" s="802"/>
      <c r="F72" s="802"/>
      <c r="G72" s="802"/>
      <c r="H72" s="802"/>
      <c r="I72" s="802"/>
      <c r="J72" s="802"/>
      <c r="K72" s="802"/>
      <c r="L72" s="802"/>
      <c r="M72" s="802"/>
      <c r="N72" s="802"/>
      <c r="O72" s="802"/>
      <c r="P72" s="803"/>
      <c r="Q72" s="800">
        <v>36</v>
      </c>
      <c r="R72" s="798"/>
      <c r="S72" s="798"/>
      <c r="T72" s="798"/>
      <c r="U72" s="799"/>
      <c r="V72" s="797">
        <v>35</v>
      </c>
      <c r="W72" s="798"/>
      <c r="X72" s="798"/>
      <c r="Y72" s="798"/>
      <c r="Z72" s="799"/>
      <c r="AA72" s="797">
        <v>1</v>
      </c>
      <c r="AB72" s="798"/>
      <c r="AC72" s="798"/>
      <c r="AD72" s="798"/>
      <c r="AE72" s="799"/>
      <c r="AF72" s="797"/>
      <c r="AG72" s="798"/>
      <c r="AH72" s="798"/>
      <c r="AI72" s="798"/>
      <c r="AJ72" s="799"/>
      <c r="AK72" s="797">
        <v>32</v>
      </c>
      <c r="AL72" s="798"/>
      <c r="AM72" s="798"/>
      <c r="AN72" s="798"/>
      <c r="AO72" s="799"/>
      <c r="AP72" s="797" t="s">
        <v>521</v>
      </c>
      <c r="AQ72" s="798"/>
      <c r="AR72" s="798"/>
      <c r="AS72" s="798"/>
      <c r="AT72" s="799"/>
      <c r="AU72" s="797" t="s">
        <v>521</v>
      </c>
      <c r="AV72" s="798"/>
      <c r="AW72" s="798"/>
      <c r="AX72" s="798"/>
      <c r="AY72" s="799"/>
      <c r="AZ72" s="804"/>
      <c r="BA72" s="805"/>
      <c r="BB72" s="805"/>
      <c r="BC72" s="805"/>
      <c r="BD72" s="806"/>
      <c r="BE72" s="265"/>
      <c r="BF72" s="265"/>
      <c r="BG72" s="265"/>
      <c r="BH72" s="265"/>
      <c r="BI72" s="265"/>
      <c r="BJ72" s="265"/>
      <c r="BK72" s="265"/>
      <c r="BL72" s="265"/>
      <c r="BM72" s="265"/>
      <c r="BN72" s="265"/>
      <c r="BO72" s="265"/>
      <c r="BP72" s="265"/>
      <c r="BQ72" s="262">
        <v>66</v>
      </c>
      <c r="BR72" s="267"/>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6"/>
    </row>
    <row r="73" spans="1:131" s="247" customFormat="1" ht="26.25" customHeight="1" x14ac:dyDescent="0.15">
      <c r="A73" s="261">
        <v>6</v>
      </c>
      <c r="B73" s="801" t="s">
        <v>592</v>
      </c>
      <c r="C73" s="802"/>
      <c r="D73" s="802"/>
      <c r="E73" s="802"/>
      <c r="F73" s="802"/>
      <c r="G73" s="802"/>
      <c r="H73" s="802"/>
      <c r="I73" s="802"/>
      <c r="J73" s="802"/>
      <c r="K73" s="802"/>
      <c r="L73" s="802"/>
      <c r="M73" s="802"/>
      <c r="N73" s="802"/>
      <c r="O73" s="802"/>
      <c r="P73" s="803"/>
      <c r="Q73" s="800">
        <v>310</v>
      </c>
      <c r="R73" s="798"/>
      <c r="S73" s="798"/>
      <c r="T73" s="798"/>
      <c r="U73" s="799"/>
      <c r="V73" s="797">
        <v>301</v>
      </c>
      <c r="W73" s="798"/>
      <c r="X73" s="798"/>
      <c r="Y73" s="798"/>
      <c r="Z73" s="799"/>
      <c r="AA73" s="797">
        <v>9</v>
      </c>
      <c r="AB73" s="798"/>
      <c r="AC73" s="798"/>
      <c r="AD73" s="798"/>
      <c r="AE73" s="799"/>
      <c r="AF73" s="797"/>
      <c r="AG73" s="798"/>
      <c r="AH73" s="798"/>
      <c r="AI73" s="798"/>
      <c r="AJ73" s="799"/>
      <c r="AK73" s="797">
        <v>52</v>
      </c>
      <c r="AL73" s="798"/>
      <c r="AM73" s="798"/>
      <c r="AN73" s="798"/>
      <c r="AO73" s="799"/>
      <c r="AP73" s="797" t="s">
        <v>521</v>
      </c>
      <c r="AQ73" s="798"/>
      <c r="AR73" s="798"/>
      <c r="AS73" s="798"/>
      <c r="AT73" s="799"/>
      <c r="AU73" s="797" t="s">
        <v>521</v>
      </c>
      <c r="AV73" s="798"/>
      <c r="AW73" s="798"/>
      <c r="AX73" s="798"/>
      <c r="AY73" s="799"/>
      <c r="AZ73" s="804"/>
      <c r="BA73" s="805"/>
      <c r="BB73" s="805"/>
      <c r="BC73" s="805"/>
      <c r="BD73" s="806"/>
      <c r="BE73" s="265"/>
      <c r="BF73" s="265"/>
      <c r="BG73" s="265"/>
      <c r="BH73" s="265"/>
      <c r="BI73" s="265"/>
      <c r="BJ73" s="265"/>
      <c r="BK73" s="265"/>
      <c r="BL73" s="265"/>
      <c r="BM73" s="265"/>
      <c r="BN73" s="265"/>
      <c r="BO73" s="265"/>
      <c r="BP73" s="265"/>
      <c r="BQ73" s="262">
        <v>67</v>
      </c>
      <c r="BR73" s="267"/>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6"/>
    </row>
    <row r="74" spans="1:131" s="247" customFormat="1" ht="26.25" customHeight="1" x14ac:dyDescent="0.15">
      <c r="A74" s="261">
        <v>7</v>
      </c>
      <c r="B74" s="801" t="s">
        <v>593</v>
      </c>
      <c r="C74" s="802"/>
      <c r="D74" s="802"/>
      <c r="E74" s="802"/>
      <c r="F74" s="802"/>
      <c r="G74" s="802"/>
      <c r="H74" s="802"/>
      <c r="I74" s="802"/>
      <c r="J74" s="802"/>
      <c r="K74" s="802"/>
      <c r="L74" s="802"/>
      <c r="M74" s="802"/>
      <c r="N74" s="802"/>
      <c r="O74" s="802"/>
      <c r="P74" s="803"/>
      <c r="Q74" s="800">
        <v>334</v>
      </c>
      <c r="R74" s="798"/>
      <c r="S74" s="798"/>
      <c r="T74" s="798"/>
      <c r="U74" s="799"/>
      <c r="V74" s="797">
        <v>322</v>
      </c>
      <c r="W74" s="798"/>
      <c r="X74" s="798"/>
      <c r="Y74" s="798"/>
      <c r="Z74" s="799"/>
      <c r="AA74" s="797">
        <v>12</v>
      </c>
      <c r="AB74" s="798"/>
      <c r="AC74" s="798"/>
      <c r="AD74" s="798"/>
      <c r="AE74" s="799"/>
      <c r="AF74" s="797"/>
      <c r="AG74" s="798"/>
      <c r="AH74" s="798"/>
      <c r="AI74" s="798"/>
      <c r="AJ74" s="799"/>
      <c r="AK74" s="797">
        <v>0</v>
      </c>
      <c r="AL74" s="798"/>
      <c r="AM74" s="798"/>
      <c r="AN74" s="798"/>
      <c r="AO74" s="799"/>
      <c r="AP74" s="797" t="s">
        <v>521</v>
      </c>
      <c r="AQ74" s="798"/>
      <c r="AR74" s="798"/>
      <c r="AS74" s="798"/>
      <c r="AT74" s="799"/>
      <c r="AU74" s="797" t="s">
        <v>521</v>
      </c>
      <c r="AV74" s="798"/>
      <c r="AW74" s="798"/>
      <c r="AX74" s="798"/>
      <c r="AY74" s="799"/>
      <c r="AZ74" s="804"/>
      <c r="BA74" s="805"/>
      <c r="BB74" s="805"/>
      <c r="BC74" s="805"/>
      <c r="BD74" s="806"/>
      <c r="BE74" s="265"/>
      <c r="BF74" s="265"/>
      <c r="BG74" s="265"/>
      <c r="BH74" s="265"/>
      <c r="BI74" s="265"/>
      <c r="BJ74" s="265"/>
      <c r="BK74" s="265"/>
      <c r="BL74" s="265"/>
      <c r="BM74" s="265"/>
      <c r="BN74" s="265"/>
      <c r="BO74" s="265"/>
      <c r="BP74" s="265"/>
      <c r="BQ74" s="262">
        <v>68</v>
      </c>
      <c r="BR74" s="267"/>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6"/>
    </row>
    <row r="75" spans="1:131" s="247" customFormat="1" ht="26.25" customHeight="1" x14ac:dyDescent="0.15">
      <c r="A75" s="261">
        <v>8</v>
      </c>
      <c r="B75" s="801" t="s">
        <v>594</v>
      </c>
      <c r="C75" s="802"/>
      <c r="D75" s="802"/>
      <c r="E75" s="802"/>
      <c r="F75" s="802"/>
      <c r="G75" s="802"/>
      <c r="H75" s="802"/>
      <c r="I75" s="802"/>
      <c r="J75" s="802"/>
      <c r="K75" s="802"/>
      <c r="L75" s="802"/>
      <c r="M75" s="802"/>
      <c r="N75" s="802"/>
      <c r="O75" s="802"/>
      <c r="P75" s="803"/>
      <c r="Q75" s="800">
        <v>317</v>
      </c>
      <c r="R75" s="798"/>
      <c r="S75" s="798"/>
      <c r="T75" s="798"/>
      <c r="U75" s="799"/>
      <c r="V75" s="797">
        <v>307</v>
      </c>
      <c r="W75" s="798"/>
      <c r="X75" s="798"/>
      <c r="Y75" s="798"/>
      <c r="Z75" s="799"/>
      <c r="AA75" s="797">
        <v>10</v>
      </c>
      <c r="AB75" s="798"/>
      <c r="AC75" s="798"/>
      <c r="AD75" s="798"/>
      <c r="AE75" s="799"/>
      <c r="AF75" s="797"/>
      <c r="AG75" s="798"/>
      <c r="AH75" s="798"/>
      <c r="AI75" s="798"/>
      <c r="AJ75" s="799"/>
      <c r="AK75" s="797">
        <v>34</v>
      </c>
      <c r="AL75" s="798"/>
      <c r="AM75" s="798"/>
      <c r="AN75" s="798"/>
      <c r="AO75" s="799"/>
      <c r="AP75" s="797" t="s">
        <v>521</v>
      </c>
      <c r="AQ75" s="798"/>
      <c r="AR75" s="798"/>
      <c r="AS75" s="798"/>
      <c r="AT75" s="799"/>
      <c r="AU75" s="797" t="s">
        <v>521</v>
      </c>
      <c r="AV75" s="798"/>
      <c r="AW75" s="798"/>
      <c r="AX75" s="798"/>
      <c r="AY75" s="799"/>
      <c r="AZ75" s="804"/>
      <c r="BA75" s="805"/>
      <c r="BB75" s="805"/>
      <c r="BC75" s="805"/>
      <c r="BD75" s="806"/>
      <c r="BE75" s="265"/>
      <c r="BF75" s="265"/>
      <c r="BG75" s="265"/>
      <c r="BH75" s="265"/>
      <c r="BI75" s="265"/>
      <c r="BJ75" s="265"/>
      <c r="BK75" s="265"/>
      <c r="BL75" s="265"/>
      <c r="BM75" s="265"/>
      <c r="BN75" s="265"/>
      <c r="BO75" s="265"/>
      <c r="BP75" s="265"/>
      <c r="BQ75" s="262">
        <v>69</v>
      </c>
      <c r="BR75" s="267"/>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6"/>
    </row>
    <row r="76" spans="1:131" s="247" customFormat="1" ht="26.25" customHeight="1" x14ac:dyDescent="0.15">
      <c r="A76" s="261">
        <v>9</v>
      </c>
      <c r="B76" s="801" t="s">
        <v>595</v>
      </c>
      <c r="C76" s="802"/>
      <c r="D76" s="802"/>
      <c r="E76" s="802"/>
      <c r="F76" s="802"/>
      <c r="G76" s="802"/>
      <c r="H76" s="802"/>
      <c r="I76" s="802"/>
      <c r="J76" s="802"/>
      <c r="K76" s="802"/>
      <c r="L76" s="802"/>
      <c r="M76" s="802"/>
      <c r="N76" s="802"/>
      <c r="O76" s="802"/>
      <c r="P76" s="803"/>
      <c r="Q76" s="800">
        <v>348</v>
      </c>
      <c r="R76" s="798"/>
      <c r="S76" s="798"/>
      <c r="T76" s="798"/>
      <c r="U76" s="799"/>
      <c r="V76" s="797">
        <v>339</v>
      </c>
      <c r="W76" s="798"/>
      <c r="X76" s="798"/>
      <c r="Y76" s="798"/>
      <c r="Z76" s="799"/>
      <c r="AA76" s="797">
        <v>9</v>
      </c>
      <c r="AB76" s="798"/>
      <c r="AC76" s="798"/>
      <c r="AD76" s="798"/>
      <c r="AE76" s="799"/>
      <c r="AF76" s="797"/>
      <c r="AG76" s="798"/>
      <c r="AH76" s="798"/>
      <c r="AI76" s="798"/>
      <c r="AJ76" s="799"/>
      <c r="AK76" s="797">
        <v>4</v>
      </c>
      <c r="AL76" s="798"/>
      <c r="AM76" s="798"/>
      <c r="AN76" s="798"/>
      <c r="AO76" s="799"/>
      <c r="AP76" s="797">
        <v>96</v>
      </c>
      <c r="AQ76" s="798"/>
      <c r="AR76" s="798"/>
      <c r="AS76" s="798"/>
      <c r="AT76" s="799"/>
      <c r="AU76" s="797">
        <v>21</v>
      </c>
      <c r="AV76" s="798"/>
      <c r="AW76" s="798"/>
      <c r="AX76" s="798"/>
      <c r="AY76" s="799"/>
      <c r="AZ76" s="804"/>
      <c r="BA76" s="805"/>
      <c r="BB76" s="805"/>
      <c r="BC76" s="805"/>
      <c r="BD76" s="806"/>
      <c r="BE76" s="265"/>
      <c r="BF76" s="265"/>
      <c r="BG76" s="265"/>
      <c r="BH76" s="265"/>
      <c r="BI76" s="265"/>
      <c r="BJ76" s="265"/>
      <c r="BK76" s="265"/>
      <c r="BL76" s="265"/>
      <c r="BM76" s="265"/>
      <c r="BN76" s="265"/>
      <c r="BO76" s="265"/>
      <c r="BP76" s="265"/>
      <c r="BQ76" s="262">
        <v>70</v>
      </c>
      <c r="BR76" s="267"/>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6"/>
    </row>
    <row r="77" spans="1:131" s="247" customFormat="1" ht="26.25" customHeight="1" x14ac:dyDescent="0.15">
      <c r="A77" s="261">
        <v>10</v>
      </c>
      <c r="B77" s="801" t="s">
        <v>586</v>
      </c>
      <c r="C77" s="802"/>
      <c r="D77" s="802"/>
      <c r="E77" s="802"/>
      <c r="F77" s="802"/>
      <c r="G77" s="802"/>
      <c r="H77" s="802"/>
      <c r="I77" s="802"/>
      <c r="J77" s="802"/>
      <c r="K77" s="802"/>
      <c r="L77" s="802"/>
      <c r="M77" s="802"/>
      <c r="N77" s="802"/>
      <c r="O77" s="802"/>
      <c r="P77" s="803"/>
      <c r="Q77" s="800">
        <v>1314</v>
      </c>
      <c r="R77" s="798"/>
      <c r="S77" s="798"/>
      <c r="T77" s="798"/>
      <c r="U77" s="799"/>
      <c r="V77" s="797">
        <v>1291</v>
      </c>
      <c r="W77" s="798"/>
      <c r="X77" s="798"/>
      <c r="Y77" s="798"/>
      <c r="Z77" s="799"/>
      <c r="AA77" s="797">
        <v>23</v>
      </c>
      <c r="AB77" s="798"/>
      <c r="AC77" s="798"/>
      <c r="AD77" s="798"/>
      <c r="AE77" s="799"/>
      <c r="AF77" s="797"/>
      <c r="AG77" s="798"/>
      <c r="AH77" s="798"/>
      <c r="AI77" s="798"/>
      <c r="AJ77" s="799"/>
      <c r="AK77" s="797" t="s">
        <v>610</v>
      </c>
      <c r="AL77" s="798"/>
      <c r="AM77" s="798"/>
      <c r="AN77" s="798"/>
      <c r="AO77" s="799"/>
      <c r="AP77" s="797">
        <v>1747</v>
      </c>
      <c r="AQ77" s="798"/>
      <c r="AR77" s="798"/>
      <c r="AS77" s="798"/>
      <c r="AT77" s="799"/>
      <c r="AU77" s="797">
        <v>1166</v>
      </c>
      <c r="AV77" s="798"/>
      <c r="AW77" s="798"/>
      <c r="AX77" s="798"/>
      <c r="AY77" s="799"/>
      <c r="AZ77" s="963"/>
      <c r="BA77" s="963"/>
      <c r="BB77" s="963"/>
      <c r="BC77" s="963"/>
      <c r="BD77" s="964"/>
      <c r="BE77" s="265"/>
      <c r="BF77" s="265"/>
      <c r="BG77" s="265"/>
      <c r="BH77" s="265"/>
      <c r="BI77" s="265"/>
      <c r="BJ77" s="265"/>
      <c r="BK77" s="265"/>
      <c r="BL77" s="265"/>
      <c r="BM77" s="265"/>
      <c r="BN77" s="265"/>
      <c r="BO77" s="265"/>
      <c r="BP77" s="265"/>
      <c r="BQ77" s="262">
        <v>71</v>
      </c>
      <c r="BR77" s="267"/>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6"/>
    </row>
    <row r="78" spans="1:131" s="247" customFormat="1" ht="26.25" customHeight="1" x14ac:dyDescent="0.15">
      <c r="A78" s="261">
        <v>11</v>
      </c>
      <c r="B78" s="801" t="s">
        <v>596</v>
      </c>
      <c r="C78" s="802"/>
      <c r="D78" s="802"/>
      <c r="E78" s="802"/>
      <c r="F78" s="802"/>
      <c r="G78" s="802"/>
      <c r="H78" s="802"/>
      <c r="I78" s="802"/>
      <c r="J78" s="802"/>
      <c r="K78" s="802"/>
      <c r="L78" s="802"/>
      <c r="M78" s="802"/>
      <c r="N78" s="802"/>
      <c r="O78" s="802"/>
      <c r="P78" s="803"/>
      <c r="Q78" s="962">
        <v>1268</v>
      </c>
      <c r="R78" s="920"/>
      <c r="S78" s="920"/>
      <c r="T78" s="920"/>
      <c r="U78" s="920"/>
      <c r="V78" s="920">
        <v>1133</v>
      </c>
      <c r="W78" s="920"/>
      <c r="X78" s="920"/>
      <c r="Y78" s="920"/>
      <c r="Z78" s="920"/>
      <c r="AA78" s="920">
        <v>135</v>
      </c>
      <c r="AB78" s="920"/>
      <c r="AC78" s="920"/>
      <c r="AD78" s="920"/>
      <c r="AE78" s="920"/>
      <c r="AF78" s="920">
        <v>135</v>
      </c>
      <c r="AG78" s="920"/>
      <c r="AH78" s="920"/>
      <c r="AI78" s="920"/>
      <c r="AJ78" s="920"/>
      <c r="AK78" s="920">
        <v>0</v>
      </c>
      <c r="AL78" s="920"/>
      <c r="AM78" s="920"/>
      <c r="AN78" s="920"/>
      <c r="AO78" s="920"/>
      <c r="AP78" s="920" t="s">
        <v>521</v>
      </c>
      <c r="AQ78" s="920"/>
      <c r="AR78" s="920"/>
      <c r="AS78" s="920"/>
      <c r="AT78" s="920"/>
      <c r="AU78" s="920" t="s">
        <v>521</v>
      </c>
      <c r="AV78" s="920"/>
      <c r="AW78" s="920"/>
      <c r="AX78" s="920"/>
      <c r="AY78" s="920"/>
      <c r="AZ78" s="963"/>
      <c r="BA78" s="963"/>
      <c r="BB78" s="963"/>
      <c r="BC78" s="963"/>
      <c r="BD78" s="964"/>
      <c r="BE78" s="265"/>
      <c r="BF78" s="265"/>
      <c r="BG78" s="265"/>
      <c r="BH78" s="265"/>
      <c r="BI78" s="265"/>
      <c r="BJ78" s="268"/>
      <c r="BK78" s="268"/>
      <c r="BL78" s="268"/>
      <c r="BM78" s="268"/>
      <c r="BN78" s="268"/>
      <c r="BO78" s="265"/>
      <c r="BP78" s="265"/>
      <c r="BQ78" s="262">
        <v>72</v>
      </c>
      <c r="BR78" s="267"/>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6"/>
    </row>
    <row r="79" spans="1:131" s="247" customFormat="1" ht="26.25" customHeight="1" x14ac:dyDescent="0.15">
      <c r="A79" s="261">
        <v>12</v>
      </c>
      <c r="B79" s="801" t="s">
        <v>597</v>
      </c>
      <c r="C79" s="802"/>
      <c r="D79" s="802"/>
      <c r="E79" s="802"/>
      <c r="F79" s="802"/>
      <c r="G79" s="802"/>
      <c r="H79" s="802"/>
      <c r="I79" s="802"/>
      <c r="J79" s="802"/>
      <c r="K79" s="802"/>
      <c r="L79" s="802"/>
      <c r="M79" s="802"/>
      <c r="N79" s="802"/>
      <c r="O79" s="802"/>
      <c r="P79" s="803"/>
      <c r="Q79" s="962">
        <v>285242</v>
      </c>
      <c r="R79" s="920"/>
      <c r="S79" s="920"/>
      <c r="T79" s="920"/>
      <c r="U79" s="920"/>
      <c r="V79" s="920">
        <v>271656</v>
      </c>
      <c r="W79" s="920"/>
      <c r="X79" s="920"/>
      <c r="Y79" s="920"/>
      <c r="Z79" s="920"/>
      <c r="AA79" s="920">
        <v>13586</v>
      </c>
      <c r="AB79" s="920"/>
      <c r="AC79" s="920"/>
      <c r="AD79" s="920"/>
      <c r="AE79" s="920"/>
      <c r="AF79" s="920">
        <v>13586</v>
      </c>
      <c r="AG79" s="920"/>
      <c r="AH79" s="920"/>
      <c r="AI79" s="920"/>
      <c r="AJ79" s="920"/>
      <c r="AK79" s="920">
        <v>983</v>
      </c>
      <c r="AL79" s="920"/>
      <c r="AM79" s="920"/>
      <c r="AN79" s="920"/>
      <c r="AO79" s="920"/>
      <c r="AP79" s="920" t="s">
        <v>521</v>
      </c>
      <c r="AQ79" s="920"/>
      <c r="AR79" s="920"/>
      <c r="AS79" s="920"/>
      <c r="AT79" s="920"/>
      <c r="AU79" s="920" t="s">
        <v>521</v>
      </c>
      <c r="AV79" s="920"/>
      <c r="AW79" s="920"/>
      <c r="AX79" s="920"/>
      <c r="AY79" s="920"/>
      <c r="AZ79" s="963"/>
      <c r="BA79" s="963"/>
      <c r="BB79" s="963"/>
      <c r="BC79" s="963"/>
      <c r="BD79" s="964"/>
      <c r="BE79" s="265"/>
      <c r="BF79" s="265"/>
      <c r="BG79" s="265"/>
      <c r="BH79" s="265"/>
      <c r="BI79" s="265"/>
      <c r="BJ79" s="268"/>
      <c r="BK79" s="268"/>
      <c r="BL79" s="268"/>
      <c r="BM79" s="268"/>
      <c r="BN79" s="268"/>
      <c r="BO79" s="265"/>
      <c r="BP79" s="265"/>
      <c r="BQ79" s="262">
        <v>73</v>
      </c>
      <c r="BR79" s="267"/>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6"/>
    </row>
    <row r="80" spans="1:131" s="247" customFormat="1" ht="26.25" customHeight="1" x14ac:dyDescent="0.15">
      <c r="A80" s="261">
        <v>13</v>
      </c>
      <c r="B80" s="801" t="s">
        <v>598</v>
      </c>
      <c r="C80" s="802"/>
      <c r="D80" s="802"/>
      <c r="E80" s="802"/>
      <c r="F80" s="802"/>
      <c r="G80" s="802"/>
      <c r="H80" s="802"/>
      <c r="I80" s="802"/>
      <c r="J80" s="802"/>
      <c r="K80" s="802"/>
      <c r="L80" s="802"/>
      <c r="M80" s="802"/>
      <c r="N80" s="802"/>
      <c r="O80" s="802"/>
      <c r="P80" s="803"/>
      <c r="Q80" s="962">
        <v>385</v>
      </c>
      <c r="R80" s="920"/>
      <c r="S80" s="920"/>
      <c r="T80" s="920"/>
      <c r="U80" s="920"/>
      <c r="V80" s="920">
        <v>205</v>
      </c>
      <c r="W80" s="920"/>
      <c r="X80" s="920"/>
      <c r="Y80" s="920"/>
      <c r="Z80" s="920"/>
      <c r="AA80" s="920">
        <v>179</v>
      </c>
      <c r="AB80" s="920"/>
      <c r="AC80" s="920"/>
      <c r="AD80" s="920"/>
      <c r="AE80" s="920"/>
      <c r="AF80" s="920">
        <v>179</v>
      </c>
      <c r="AG80" s="920"/>
      <c r="AH80" s="920"/>
      <c r="AI80" s="920"/>
      <c r="AJ80" s="920"/>
      <c r="AK80" s="920">
        <v>4</v>
      </c>
      <c r="AL80" s="920"/>
      <c r="AM80" s="920"/>
      <c r="AN80" s="920"/>
      <c r="AO80" s="920"/>
      <c r="AP80" s="920" t="s">
        <v>521</v>
      </c>
      <c r="AQ80" s="920"/>
      <c r="AR80" s="920"/>
      <c r="AS80" s="920"/>
      <c r="AT80" s="920"/>
      <c r="AU80" s="920" t="s">
        <v>521</v>
      </c>
      <c r="AV80" s="920"/>
      <c r="AW80" s="920"/>
      <c r="AX80" s="920"/>
      <c r="AY80" s="920"/>
      <c r="AZ80" s="963"/>
      <c r="BA80" s="963"/>
      <c r="BB80" s="963"/>
      <c r="BC80" s="963"/>
      <c r="BD80" s="964"/>
      <c r="BE80" s="265"/>
      <c r="BF80" s="265"/>
      <c r="BG80" s="265"/>
      <c r="BH80" s="265"/>
      <c r="BI80" s="265"/>
      <c r="BJ80" s="265"/>
      <c r="BK80" s="265"/>
      <c r="BL80" s="265"/>
      <c r="BM80" s="265"/>
      <c r="BN80" s="265"/>
      <c r="BO80" s="265"/>
      <c r="BP80" s="265"/>
      <c r="BQ80" s="262">
        <v>74</v>
      </c>
      <c r="BR80" s="267"/>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6"/>
    </row>
    <row r="81" spans="1:131" s="247" customFormat="1" ht="26.25" customHeight="1" x14ac:dyDescent="0.15">
      <c r="A81" s="261">
        <v>14</v>
      </c>
      <c r="B81" s="801" t="s">
        <v>599</v>
      </c>
      <c r="C81" s="802"/>
      <c r="D81" s="802"/>
      <c r="E81" s="802"/>
      <c r="F81" s="802"/>
      <c r="G81" s="802"/>
      <c r="H81" s="802"/>
      <c r="I81" s="802"/>
      <c r="J81" s="802"/>
      <c r="K81" s="802"/>
      <c r="L81" s="802"/>
      <c r="M81" s="802"/>
      <c r="N81" s="802"/>
      <c r="O81" s="802"/>
      <c r="P81" s="803"/>
      <c r="Q81" s="962">
        <v>1048</v>
      </c>
      <c r="R81" s="920"/>
      <c r="S81" s="920"/>
      <c r="T81" s="920"/>
      <c r="U81" s="920"/>
      <c r="V81" s="920">
        <v>1001</v>
      </c>
      <c r="W81" s="920"/>
      <c r="X81" s="920"/>
      <c r="Y81" s="920"/>
      <c r="Z81" s="920"/>
      <c r="AA81" s="920">
        <v>47</v>
      </c>
      <c r="AB81" s="920"/>
      <c r="AC81" s="920"/>
      <c r="AD81" s="920"/>
      <c r="AE81" s="920"/>
      <c r="AF81" s="920">
        <v>47</v>
      </c>
      <c r="AG81" s="920"/>
      <c r="AH81" s="920"/>
      <c r="AI81" s="920"/>
      <c r="AJ81" s="920"/>
      <c r="AK81" s="920">
        <v>42</v>
      </c>
      <c r="AL81" s="920"/>
      <c r="AM81" s="920"/>
      <c r="AN81" s="920"/>
      <c r="AO81" s="920"/>
      <c r="AP81" s="920" t="s">
        <v>521</v>
      </c>
      <c r="AQ81" s="920"/>
      <c r="AR81" s="920"/>
      <c r="AS81" s="920"/>
      <c r="AT81" s="920"/>
      <c r="AU81" s="920" t="s">
        <v>521</v>
      </c>
      <c r="AV81" s="920"/>
      <c r="AW81" s="920"/>
      <c r="AX81" s="920"/>
      <c r="AY81" s="920"/>
      <c r="AZ81" s="963"/>
      <c r="BA81" s="963"/>
      <c r="BB81" s="963"/>
      <c r="BC81" s="963"/>
      <c r="BD81" s="964"/>
      <c r="BE81" s="265"/>
      <c r="BF81" s="265"/>
      <c r="BG81" s="265"/>
      <c r="BH81" s="265"/>
      <c r="BI81" s="265"/>
      <c r="BJ81" s="265"/>
      <c r="BK81" s="265"/>
      <c r="BL81" s="265"/>
      <c r="BM81" s="265"/>
      <c r="BN81" s="265"/>
      <c r="BO81" s="265"/>
      <c r="BP81" s="265"/>
      <c r="BQ81" s="262">
        <v>75</v>
      </c>
      <c r="BR81" s="267"/>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6"/>
    </row>
    <row r="82" spans="1:131" s="247" customFormat="1" ht="26.25" customHeight="1" x14ac:dyDescent="0.15">
      <c r="A82" s="261">
        <v>15</v>
      </c>
      <c r="B82" s="801" t="s">
        <v>600</v>
      </c>
      <c r="C82" s="802"/>
      <c r="D82" s="802"/>
      <c r="E82" s="802"/>
      <c r="F82" s="802"/>
      <c r="G82" s="802"/>
      <c r="H82" s="802"/>
      <c r="I82" s="802"/>
      <c r="J82" s="802"/>
      <c r="K82" s="802"/>
      <c r="L82" s="802"/>
      <c r="M82" s="802"/>
      <c r="N82" s="802"/>
      <c r="O82" s="802"/>
      <c r="P82" s="803"/>
      <c r="Q82" s="962">
        <v>191</v>
      </c>
      <c r="R82" s="920"/>
      <c r="S82" s="920"/>
      <c r="T82" s="920"/>
      <c r="U82" s="920"/>
      <c r="V82" s="920">
        <v>182</v>
      </c>
      <c r="W82" s="920"/>
      <c r="X82" s="920"/>
      <c r="Y82" s="920"/>
      <c r="Z82" s="920"/>
      <c r="AA82" s="920">
        <v>9</v>
      </c>
      <c r="AB82" s="920"/>
      <c r="AC82" s="920"/>
      <c r="AD82" s="920"/>
      <c r="AE82" s="920"/>
      <c r="AF82" s="920">
        <v>9</v>
      </c>
      <c r="AG82" s="920"/>
      <c r="AH82" s="920"/>
      <c r="AI82" s="920"/>
      <c r="AJ82" s="920"/>
      <c r="AK82" s="920" t="s">
        <v>609</v>
      </c>
      <c r="AL82" s="920"/>
      <c r="AM82" s="920"/>
      <c r="AN82" s="920"/>
      <c r="AO82" s="920"/>
      <c r="AP82" s="920" t="s">
        <v>521</v>
      </c>
      <c r="AQ82" s="920"/>
      <c r="AR82" s="920"/>
      <c r="AS82" s="920"/>
      <c r="AT82" s="920"/>
      <c r="AU82" s="920" t="s">
        <v>521</v>
      </c>
      <c r="AV82" s="920"/>
      <c r="AW82" s="920"/>
      <c r="AX82" s="920"/>
      <c r="AY82" s="920"/>
      <c r="AZ82" s="963"/>
      <c r="BA82" s="963"/>
      <c r="BB82" s="963"/>
      <c r="BC82" s="963"/>
      <c r="BD82" s="964"/>
      <c r="BE82" s="265"/>
      <c r="BF82" s="265"/>
      <c r="BG82" s="265"/>
      <c r="BH82" s="265"/>
      <c r="BI82" s="265"/>
      <c r="BJ82" s="265"/>
      <c r="BK82" s="265"/>
      <c r="BL82" s="265"/>
      <c r="BM82" s="265"/>
      <c r="BN82" s="265"/>
      <c r="BO82" s="265"/>
      <c r="BP82" s="265"/>
      <c r="BQ82" s="262">
        <v>76</v>
      </c>
      <c r="BR82" s="267"/>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6"/>
    </row>
    <row r="83" spans="1:131" s="247" customFormat="1" ht="26.25" customHeight="1" x14ac:dyDescent="0.15">
      <c r="A83" s="261">
        <v>16</v>
      </c>
      <c r="B83" s="801"/>
      <c r="C83" s="802"/>
      <c r="D83" s="802"/>
      <c r="E83" s="802"/>
      <c r="F83" s="802"/>
      <c r="G83" s="802"/>
      <c r="H83" s="802"/>
      <c r="I83" s="802"/>
      <c r="J83" s="802"/>
      <c r="K83" s="802"/>
      <c r="L83" s="802"/>
      <c r="M83" s="802"/>
      <c r="N83" s="802"/>
      <c r="O83" s="802"/>
      <c r="P83" s="803"/>
      <c r="Q83" s="962"/>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63"/>
      <c r="BA83" s="963"/>
      <c r="BB83" s="963"/>
      <c r="BC83" s="963"/>
      <c r="BD83" s="964"/>
      <c r="BE83" s="265"/>
      <c r="BF83" s="265"/>
      <c r="BG83" s="265"/>
      <c r="BH83" s="265"/>
      <c r="BI83" s="265"/>
      <c r="BJ83" s="265"/>
      <c r="BK83" s="265"/>
      <c r="BL83" s="265"/>
      <c r="BM83" s="265"/>
      <c r="BN83" s="265"/>
      <c r="BO83" s="265"/>
      <c r="BP83" s="265"/>
      <c r="BQ83" s="262">
        <v>77</v>
      </c>
      <c r="BR83" s="267"/>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6"/>
    </row>
    <row r="84" spans="1:131" s="247" customFormat="1" ht="26.25" customHeight="1" x14ac:dyDescent="0.15">
      <c r="A84" s="261">
        <v>17</v>
      </c>
      <c r="B84" s="801"/>
      <c r="C84" s="802"/>
      <c r="D84" s="802"/>
      <c r="E84" s="802"/>
      <c r="F84" s="802"/>
      <c r="G84" s="802"/>
      <c r="H84" s="802"/>
      <c r="I84" s="802"/>
      <c r="J84" s="802"/>
      <c r="K84" s="802"/>
      <c r="L84" s="802"/>
      <c r="M84" s="802"/>
      <c r="N84" s="802"/>
      <c r="O84" s="802"/>
      <c r="P84" s="803"/>
      <c r="Q84" s="962"/>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63"/>
      <c r="BA84" s="963"/>
      <c r="BB84" s="963"/>
      <c r="BC84" s="963"/>
      <c r="BD84" s="964"/>
      <c r="BE84" s="265"/>
      <c r="BF84" s="265"/>
      <c r="BG84" s="265"/>
      <c r="BH84" s="265"/>
      <c r="BI84" s="265"/>
      <c r="BJ84" s="265"/>
      <c r="BK84" s="265"/>
      <c r="BL84" s="265"/>
      <c r="BM84" s="265"/>
      <c r="BN84" s="265"/>
      <c r="BO84" s="265"/>
      <c r="BP84" s="265"/>
      <c r="BQ84" s="262">
        <v>78</v>
      </c>
      <c r="BR84" s="267"/>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6"/>
    </row>
    <row r="85" spans="1:131" s="247" customFormat="1" ht="26.25" customHeight="1" x14ac:dyDescent="0.15">
      <c r="A85" s="261">
        <v>18</v>
      </c>
      <c r="B85" s="801"/>
      <c r="C85" s="802"/>
      <c r="D85" s="802"/>
      <c r="E85" s="802"/>
      <c r="F85" s="802"/>
      <c r="G85" s="802"/>
      <c r="H85" s="802"/>
      <c r="I85" s="802"/>
      <c r="J85" s="802"/>
      <c r="K85" s="802"/>
      <c r="L85" s="802"/>
      <c r="M85" s="802"/>
      <c r="N85" s="802"/>
      <c r="O85" s="802"/>
      <c r="P85" s="803"/>
      <c r="Q85" s="962"/>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63"/>
      <c r="BA85" s="963"/>
      <c r="BB85" s="963"/>
      <c r="BC85" s="963"/>
      <c r="BD85" s="964"/>
      <c r="BE85" s="265"/>
      <c r="BF85" s="265"/>
      <c r="BG85" s="265"/>
      <c r="BH85" s="265"/>
      <c r="BI85" s="265"/>
      <c r="BJ85" s="265"/>
      <c r="BK85" s="265"/>
      <c r="BL85" s="265"/>
      <c r="BM85" s="265"/>
      <c r="BN85" s="265"/>
      <c r="BO85" s="265"/>
      <c r="BP85" s="265"/>
      <c r="BQ85" s="262">
        <v>79</v>
      </c>
      <c r="BR85" s="267"/>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6"/>
    </row>
    <row r="86" spans="1:131" s="247" customFormat="1" ht="26.25" customHeight="1" x14ac:dyDescent="0.15">
      <c r="A86" s="261">
        <v>19</v>
      </c>
      <c r="B86" s="801"/>
      <c r="C86" s="802"/>
      <c r="D86" s="802"/>
      <c r="E86" s="802"/>
      <c r="F86" s="802"/>
      <c r="G86" s="802"/>
      <c r="H86" s="802"/>
      <c r="I86" s="802"/>
      <c r="J86" s="802"/>
      <c r="K86" s="802"/>
      <c r="L86" s="802"/>
      <c r="M86" s="802"/>
      <c r="N86" s="802"/>
      <c r="O86" s="802"/>
      <c r="P86" s="803"/>
      <c r="Q86" s="962"/>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63"/>
      <c r="BA86" s="963"/>
      <c r="BB86" s="963"/>
      <c r="BC86" s="963"/>
      <c r="BD86" s="964"/>
      <c r="BE86" s="265"/>
      <c r="BF86" s="265"/>
      <c r="BG86" s="265"/>
      <c r="BH86" s="265"/>
      <c r="BI86" s="265"/>
      <c r="BJ86" s="265"/>
      <c r="BK86" s="265"/>
      <c r="BL86" s="265"/>
      <c r="BM86" s="265"/>
      <c r="BN86" s="265"/>
      <c r="BO86" s="265"/>
      <c r="BP86" s="265"/>
      <c r="BQ86" s="262">
        <v>80</v>
      </c>
      <c r="BR86" s="267"/>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6"/>
    </row>
    <row r="88" spans="1:131" s="247" customFormat="1" ht="26.25" customHeight="1" thickBot="1" x14ac:dyDescent="0.2">
      <c r="A88" s="264" t="s">
        <v>391</v>
      </c>
      <c r="B88" s="880" t="s">
        <v>428</v>
      </c>
      <c r="C88" s="881"/>
      <c r="D88" s="881"/>
      <c r="E88" s="881"/>
      <c r="F88" s="881"/>
      <c r="G88" s="881"/>
      <c r="H88" s="881"/>
      <c r="I88" s="881"/>
      <c r="J88" s="881"/>
      <c r="K88" s="881"/>
      <c r="L88" s="881"/>
      <c r="M88" s="881"/>
      <c r="N88" s="881"/>
      <c r="O88" s="881"/>
      <c r="P88" s="882"/>
      <c r="Q88" s="927"/>
      <c r="R88" s="928"/>
      <c r="S88" s="928"/>
      <c r="T88" s="928"/>
      <c r="U88" s="928"/>
      <c r="V88" s="928"/>
      <c r="W88" s="928"/>
      <c r="X88" s="928"/>
      <c r="Y88" s="928"/>
      <c r="Z88" s="928"/>
      <c r="AA88" s="928"/>
      <c r="AB88" s="928"/>
      <c r="AC88" s="928"/>
      <c r="AD88" s="928"/>
      <c r="AE88" s="928"/>
      <c r="AF88" s="931"/>
      <c r="AG88" s="931"/>
      <c r="AH88" s="931"/>
      <c r="AI88" s="931"/>
      <c r="AJ88" s="931"/>
      <c r="AK88" s="928"/>
      <c r="AL88" s="928"/>
      <c r="AM88" s="928"/>
      <c r="AN88" s="928"/>
      <c r="AO88" s="928"/>
      <c r="AP88" s="931"/>
      <c r="AQ88" s="931"/>
      <c r="AR88" s="931"/>
      <c r="AS88" s="931"/>
      <c r="AT88" s="931"/>
      <c r="AU88" s="931"/>
      <c r="AV88" s="931"/>
      <c r="AW88" s="931"/>
      <c r="AX88" s="931"/>
      <c r="AY88" s="931"/>
      <c r="AZ88" s="936"/>
      <c r="BA88" s="936"/>
      <c r="BB88" s="936"/>
      <c r="BC88" s="936"/>
      <c r="BD88" s="937"/>
      <c r="BE88" s="265"/>
      <c r="BF88" s="265"/>
      <c r="BG88" s="265"/>
      <c r="BH88" s="265"/>
      <c r="BI88" s="265"/>
      <c r="BJ88" s="265"/>
      <c r="BK88" s="265"/>
      <c r="BL88" s="265"/>
      <c r="BM88" s="265"/>
      <c r="BN88" s="265"/>
      <c r="BO88" s="265"/>
      <c r="BP88" s="265"/>
      <c r="BQ88" s="262">
        <v>82</v>
      </c>
      <c r="BR88" s="267"/>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80" t="s">
        <v>429</v>
      </c>
      <c r="BS102" s="881"/>
      <c r="BT102" s="881"/>
      <c r="BU102" s="881"/>
      <c r="BV102" s="881"/>
      <c r="BW102" s="881"/>
      <c r="BX102" s="881"/>
      <c r="BY102" s="881"/>
      <c r="BZ102" s="881"/>
      <c r="CA102" s="881"/>
      <c r="CB102" s="881"/>
      <c r="CC102" s="881"/>
      <c r="CD102" s="881"/>
      <c r="CE102" s="881"/>
      <c r="CF102" s="881"/>
      <c r="CG102" s="882"/>
      <c r="CH102" s="972"/>
      <c r="CI102" s="973"/>
      <c r="CJ102" s="973"/>
      <c r="CK102" s="973"/>
      <c r="CL102" s="974"/>
      <c r="CM102" s="972"/>
      <c r="CN102" s="973"/>
      <c r="CO102" s="973"/>
      <c r="CP102" s="973"/>
      <c r="CQ102" s="974"/>
      <c r="CR102" s="975"/>
      <c r="CS102" s="939"/>
      <c r="CT102" s="939"/>
      <c r="CU102" s="939"/>
      <c r="CV102" s="976"/>
      <c r="CW102" s="975"/>
      <c r="CX102" s="939"/>
      <c r="CY102" s="939"/>
      <c r="CZ102" s="939"/>
      <c r="DA102" s="976"/>
      <c r="DB102" s="975"/>
      <c r="DC102" s="939"/>
      <c r="DD102" s="939"/>
      <c r="DE102" s="939"/>
      <c r="DF102" s="976"/>
      <c r="DG102" s="975"/>
      <c r="DH102" s="939"/>
      <c r="DI102" s="939"/>
      <c r="DJ102" s="939"/>
      <c r="DK102" s="976"/>
      <c r="DL102" s="975"/>
      <c r="DM102" s="939"/>
      <c r="DN102" s="939"/>
      <c r="DO102" s="939"/>
      <c r="DP102" s="976"/>
      <c r="DQ102" s="975"/>
      <c r="DR102" s="939"/>
      <c r="DS102" s="939"/>
      <c r="DT102" s="939"/>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430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431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434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436</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437</v>
      </c>
      <c r="AB109" s="978"/>
      <c r="AC109" s="978"/>
      <c r="AD109" s="978"/>
      <c r="AE109" s="979"/>
      <c r="AF109" s="977" t="s">
        <v>309</v>
      </c>
      <c r="AG109" s="978"/>
      <c r="AH109" s="978"/>
      <c r="AI109" s="978"/>
      <c r="AJ109" s="979"/>
      <c r="AK109" s="977" t="s">
        <v>308</v>
      </c>
      <c r="AL109" s="978"/>
      <c r="AM109" s="978"/>
      <c r="AN109" s="978"/>
      <c r="AO109" s="979"/>
      <c r="AP109" s="977" t="s">
        <v>438</v>
      </c>
      <c r="AQ109" s="978"/>
      <c r="AR109" s="978"/>
      <c r="AS109" s="978"/>
      <c r="AT109" s="980"/>
      <c r="AU109" s="997" t="s">
        <v>436</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437</v>
      </c>
      <c r="BR109" s="978"/>
      <c r="BS109" s="978"/>
      <c r="BT109" s="978"/>
      <c r="BU109" s="979"/>
      <c r="BV109" s="977" t="s">
        <v>309</v>
      </c>
      <c r="BW109" s="978"/>
      <c r="BX109" s="978"/>
      <c r="BY109" s="978"/>
      <c r="BZ109" s="979"/>
      <c r="CA109" s="977" t="s">
        <v>308</v>
      </c>
      <c r="CB109" s="978"/>
      <c r="CC109" s="978"/>
      <c r="CD109" s="978"/>
      <c r="CE109" s="979"/>
      <c r="CF109" s="998" t="s">
        <v>438</v>
      </c>
      <c r="CG109" s="998"/>
      <c r="CH109" s="998"/>
      <c r="CI109" s="998"/>
      <c r="CJ109" s="998"/>
      <c r="CK109" s="977" t="s">
        <v>439</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437</v>
      </c>
      <c r="DH109" s="978"/>
      <c r="DI109" s="978"/>
      <c r="DJ109" s="978"/>
      <c r="DK109" s="979"/>
      <c r="DL109" s="977" t="s">
        <v>309</v>
      </c>
      <c r="DM109" s="978"/>
      <c r="DN109" s="978"/>
      <c r="DO109" s="978"/>
      <c r="DP109" s="979"/>
      <c r="DQ109" s="977" t="s">
        <v>308</v>
      </c>
      <c r="DR109" s="978"/>
      <c r="DS109" s="978"/>
      <c r="DT109" s="978"/>
      <c r="DU109" s="979"/>
      <c r="DV109" s="977" t="s">
        <v>438</v>
      </c>
      <c r="DW109" s="978"/>
      <c r="DX109" s="978"/>
      <c r="DY109" s="978"/>
      <c r="DZ109" s="980"/>
    </row>
    <row r="110" spans="1:131" s="246" customFormat="1" ht="26.25" customHeight="1" x14ac:dyDescent="0.15">
      <c r="A110" s="981" t="s">
        <v>440</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1046411</v>
      </c>
      <c r="AB110" s="985"/>
      <c r="AC110" s="985"/>
      <c r="AD110" s="985"/>
      <c r="AE110" s="986"/>
      <c r="AF110" s="987">
        <v>1091343</v>
      </c>
      <c r="AG110" s="985"/>
      <c r="AH110" s="985"/>
      <c r="AI110" s="985"/>
      <c r="AJ110" s="986"/>
      <c r="AK110" s="987">
        <v>1131821</v>
      </c>
      <c r="AL110" s="985"/>
      <c r="AM110" s="985"/>
      <c r="AN110" s="985"/>
      <c r="AO110" s="986"/>
      <c r="AP110" s="988">
        <v>17.8</v>
      </c>
      <c r="AQ110" s="989"/>
      <c r="AR110" s="989"/>
      <c r="AS110" s="989"/>
      <c r="AT110" s="990"/>
      <c r="AU110" s="991" t="s">
        <v>73</v>
      </c>
      <c r="AV110" s="992"/>
      <c r="AW110" s="992"/>
      <c r="AX110" s="992"/>
      <c r="AY110" s="992"/>
      <c r="AZ110" s="1033" t="s">
        <v>441</v>
      </c>
      <c r="BA110" s="982"/>
      <c r="BB110" s="982"/>
      <c r="BC110" s="982"/>
      <c r="BD110" s="982"/>
      <c r="BE110" s="982"/>
      <c r="BF110" s="982"/>
      <c r="BG110" s="982"/>
      <c r="BH110" s="982"/>
      <c r="BI110" s="982"/>
      <c r="BJ110" s="982"/>
      <c r="BK110" s="982"/>
      <c r="BL110" s="982"/>
      <c r="BM110" s="982"/>
      <c r="BN110" s="982"/>
      <c r="BO110" s="982"/>
      <c r="BP110" s="983"/>
      <c r="BQ110" s="1019">
        <v>12246540</v>
      </c>
      <c r="BR110" s="1020"/>
      <c r="BS110" s="1020"/>
      <c r="BT110" s="1020"/>
      <c r="BU110" s="1020"/>
      <c r="BV110" s="1020">
        <v>12437465</v>
      </c>
      <c r="BW110" s="1020"/>
      <c r="BX110" s="1020"/>
      <c r="BY110" s="1020"/>
      <c r="BZ110" s="1020"/>
      <c r="CA110" s="1020">
        <v>12565517</v>
      </c>
      <c r="CB110" s="1020"/>
      <c r="CC110" s="1020"/>
      <c r="CD110" s="1020"/>
      <c r="CE110" s="1020"/>
      <c r="CF110" s="1034">
        <v>197.1</v>
      </c>
      <c r="CG110" s="1035"/>
      <c r="CH110" s="1035"/>
      <c r="CI110" s="1035"/>
      <c r="CJ110" s="1035"/>
      <c r="CK110" s="1036" t="s">
        <v>442</v>
      </c>
      <c r="CL110" s="1037"/>
      <c r="CM110" s="1016" t="s">
        <v>443</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184</v>
      </c>
      <c r="DH110" s="1020"/>
      <c r="DI110" s="1020"/>
      <c r="DJ110" s="1020"/>
      <c r="DK110" s="1020"/>
      <c r="DL110" s="1020" t="s">
        <v>444</v>
      </c>
      <c r="DM110" s="1020"/>
      <c r="DN110" s="1020"/>
      <c r="DO110" s="1020"/>
      <c r="DP110" s="1020"/>
      <c r="DQ110" s="1020" t="s">
        <v>444</v>
      </c>
      <c r="DR110" s="1020"/>
      <c r="DS110" s="1020"/>
      <c r="DT110" s="1020"/>
      <c r="DU110" s="1020"/>
      <c r="DV110" s="1021" t="s">
        <v>444</v>
      </c>
      <c r="DW110" s="1021"/>
      <c r="DX110" s="1021"/>
      <c r="DY110" s="1021"/>
      <c r="DZ110" s="1022"/>
    </row>
    <row r="111" spans="1:131" s="246" customFormat="1" ht="26.25" customHeight="1" x14ac:dyDescent="0.15">
      <c r="A111" s="1023" t="s">
        <v>445</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184</v>
      </c>
      <c r="AB111" s="1027"/>
      <c r="AC111" s="1027"/>
      <c r="AD111" s="1027"/>
      <c r="AE111" s="1028"/>
      <c r="AF111" s="1029" t="s">
        <v>418</v>
      </c>
      <c r="AG111" s="1027"/>
      <c r="AH111" s="1027"/>
      <c r="AI111" s="1027"/>
      <c r="AJ111" s="1028"/>
      <c r="AK111" s="1029" t="s">
        <v>184</v>
      </c>
      <c r="AL111" s="1027"/>
      <c r="AM111" s="1027"/>
      <c r="AN111" s="1027"/>
      <c r="AO111" s="1028"/>
      <c r="AP111" s="1030" t="s">
        <v>184</v>
      </c>
      <c r="AQ111" s="1031"/>
      <c r="AR111" s="1031"/>
      <c r="AS111" s="1031"/>
      <c r="AT111" s="1032"/>
      <c r="AU111" s="993"/>
      <c r="AV111" s="994"/>
      <c r="AW111" s="994"/>
      <c r="AX111" s="994"/>
      <c r="AY111" s="994"/>
      <c r="AZ111" s="1042" t="s">
        <v>446</v>
      </c>
      <c r="BA111" s="1043"/>
      <c r="BB111" s="1043"/>
      <c r="BC111" s="1043"/>
      <c r="BD111" s="1043"/>
      <c r="BE111" s="1043"/>
      <c r="BF111" s="1043"/>
      <c r="BG111" s="1043"/>
      <c r="BH111" s="1043"/>
      <c r="BI111" s="1043"/>
      <c r="BJ111" s="1043"/>
      <c r="BK111" s="1043"/>
      <c r="BL111" s="1043"/>
      <c r="BM111" s="1043"/>
      <c r="BN111" s="1043"/>
      <c r="BO111" s="1043"/>
      <c r="BP111" s="1044"/>
      <c r="BQ111" s="1012">
        <v>985956</v>
      </c>
      <c r="BR111" s="1013"/>
      <c r="BS111" s="1013"/>
      <c r="BT111" s="1013"/>
      <c r="BU111" s="1013"/>
      <c r="BV111" s="1013">
        <v>803453</v>
      </c>
      <c r="BW111" s="1013"/>
      <c r="BX111" s="1013"/>
      <c r="BY111" s="1013"/>
      <c r="BZ111" s="1013"/>
      <c r="CA111" s="1013">
        <v>747958</v>
      </c>
      <c r="CB111" s="1013"/>
      <c r="CC111" s="1013"/>
      <c r="CD111" s="1013"/>
      <c r="CE111" s="1013"/>
      <c r="CF111" s="1007">
        <v>11.7</v>
      </c>
      <c r="CG111" s="1008"/>
      <c r="CH111" s="1008"/>
      <c r="CI111" s="1008"/>
      <c r="CJ111" s="1008"/>
      <c r="CK111" s="1038"/>
      <c r="CL111" s="1039"/>
      <c r="CM111" s="1009" t="s">
        <v>447</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444</v>
      </c>
      <c r="DH111" s="1013"/>
      <c r="DI111" s="1013"/>
      <c r="DJ111" s="1013"/>
      <c r="DK111" s="1013"/>
      <c r="DL111" s="1013" t="s">
        <v>418</v>
      </c>
      <c r="DM111" s="1013"/>
      <c r="DN111" s="1013"/>
      <c r="DO111" s="1013"/>
      <c r="DP111" s="1013"/>
      <c r="DQ111" s="1013" t="s">
        <v>444</v>
      </c>
      <c r="DR111" s="1013"/>
      <c r="DS111" s="1013"/>
      <c r="DT111" s="1013"/>
      <c r="DU111" s="1013"/>
      <c r="DV111" s="1014" t="s">
        <v>444</v>
      </c>
      <c r="DW111" s="1014"/>
      <c r="DX111" s="1014"/>
      <c r="DY111" s="1014"/>
      <c r="DZ111" s="1015"/>
    </row>
    <row r="112" spans="1:131" s="246" customFormat="1" ht="26.25" customHeight="1" x14ac:dyDescent="0.15">
      <c r="A112" s="1045" t="s">
        <v>448</v>
      </c>
      <c r="B112" s="1046"/>
      <c r="C112" s="1043" t="s">
        <v>449</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184</v>
      </c>
      <c r="AB112" s="1052"/>
      <c r="AC112" s="1052"/>
      <c r="AD112" s="1052"/>
      <c r="AE112" s="1053"/>
      <c r="AF112" s="1054" t="s">
        <v>184</v>
      </c>
      <c r="AG112" s="1052"/>
      <c r="AH112" s="1052"/>
      <c r="AI112" s="1052"/>
      <c r="AJ112" s="1053"/>
      <c r="AK112" s="1054" t="s">
        <v>418</v>
      </c>
      <c r="AL112" s="1052"/>
      <c r="AM112" s="1052"/>
      <c r="AN112" s="1052"/>
      <c r="AO112" s="1053"/>
      <c r="AP112" s="1055" t="s">
        <v>184</v>
      </c>
      <c r="AQ112" s="1056"/>
      <c r="AR112" s="1056"/>
      <c r="AS112" s="1056"/>
      <c r="AT112" s="1057"/>
      <c r="AU112" s="993"/>
      <c r="AV112" s="994"/>
      <c r="AW112" s="994"/>
      <c r="AX112" s="994"/>
      <c r="AY112" s="994"/>
      <c r="AZ112" s="1042" t="s">
        <v>450</v>
      </c>
      <c r="BA112" s="1043"/>
      <c r="BB112" s="1043"/>
      <c r="BC112" s="1043"/>
      <c r="BD112" s="1043"/>
      <c r="BE112" s="1043"/>
      <c r="BF112" s="1043"/>
      <c r="BG112" s="1043"/>
      <c r="BH112" s="1043"/>
      <c r="BI112" s="1043"/>
      <c r="BJ112" s="1043"/>
      <c r="BK112" s="1043"/>
      <c r="BL112" s="1043"/>
      <c r="BM112" s="1043"/>
      <c r="BN112" s="1043"/>
      <c r="BO112" s="1043"/>
      <c r="BP112" s="1044"/>
      <c r="BQ112" s="1012">
        <v>8873887</v>
      </c>
      <c r="BR112" s="1013"/>
      <c r="BS112" s="1013"/>
      <c r="BT112" s="1013"/>
      <c r="BU112" s="1013"/>
      <c r="BV112" s="1013">
        <v>8248306</v>
      </c>
      <c r="BW112" s="1013"/>
      <c r="BX112" s="1013"/>
      <c r="BY112" s="1013"/>
      <c r="BZ112" s="1013"/>
      <c r="CA112" s="1013">
        <v>7758935</v>
      </c>
      <c r="CB112" s="1013"/>
      <c r="CC112" s="1013"/>
      <c r="CD112" s="1013"/>
      <c r="CE112" s="1013"/>
      <c r="CF112" s="1007">
        <v>121.7</v>
      </c>
      <c r="CG112" s="1008"/>
      <c r="CH112" s="1008"/>
      <c r="CI112" s="1008"/>
      <c r="CJ112" s="1008"/>
      <c r="CK112" s="1038"/>
      <c r="CL112" s="1039"/>
      <c r="CM112" s="1009" t="s">
        <v>451</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418</v>
      </c>
      <c r="DH112" s="1013"/>
      <c r="DI112" s="1013"/>
      <c r="DJ112" s="1013"/>
      <c r="DK112" s="1013"/>
      <c r="DL112" s="1013" t="s">
        <v>444</v>
      </c>
      <c r="DM112" s="1013"/>
      <c r="DN112" s="1013"/>
      <c r="DO112" s="1013"/>
      <c r="DP112" s="1013"/>
      <c r="DQ112" s="1013" t="s">
        <v>184</v>
      </c>
      <c r="DR112" s="1013"/>
      <c r="DS112" s="1013"/>
      <c r="DT112" s="1013"/>
      <c r="DU112" s="1013"/>
      <c r="DV112" s="1014" t="s">
        <v>418</v>
      </c>
      <c r="DW112" s="1014"/>
      <c r="DX112" s="1014"/>
      <c r="DY112" s="1014"/>
      <c r="DZ112" s="1015"/>
    </row>
    <row r="113" spans="1:130" s="246" customFormat="1" ht="26.25" customHeight="1" x14ac:dyDescent="0.15">
      <c r="A113" s="1047"/>
      <c r="B113" s="1048"/>
      <c r="C113" s="1043" t="s">
        <v>452</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920483</v>
      </c>
      <c r="AB113" s="1027"/>
      <c r="AC113" s="1027"/>
      <c r="AD113" s="1027"/>
      <c r="AE113" s="1028"/>
      <c r="AF113" s="1029">
        <v>934640</v>
      </c>
      <c r="AG113" s="1027"/>
      <c r="AH113" s="1027"/>
      <c r="AI113" s="1027"/>
      <c r="AJ113" s="1028"/>
      <c r="AK113" s="1029">
        <v>931637</v>
      </c>
      <c r="AL113" s="1027"/>
      <c r="AM113" s="1027"/>
      <c r="AN113" s="1027"/>
      <c r="AO113" s="1028"/>
      <c r="AP113" s="1030">
        <v>14.6</v>
      </c>
      <c r="AQ113" s="1031"/>
      <c r="AR113" s="1031"/>
      <c r="AS113" s="1031"/>
      <c r="AT113" s="1032"/>
      <c r="AU113" s="993"/>
      <c r="AV113" s="994"/>
      <c r="AW113" s="994"/>
      <c r="AX113" s="994"/>
      <c r="AY113" s="994"/>
      <c r="AZ113" s="1042" t="s">
        <v>453</v>
      </c>
      <c r="BA113" s="1043"/>
      <c r="BB113" s="1043"/>
      <c r="BC113" s="1043"/>
      <c r="BD113" s="1043"/>
      <c r="BE113" s="1043"/>
      <c r="BF113" s="1043"/>
      <c r="BG113" s="1043"/>
      <c r="BH113" s="1043"/>
      <c r="BI113" s="1043"/>
      <c r="BJ113" s="1043"/>
      <c r="BK113" s="1043"/>
      <c r="BL113" s="1043"/>
      <c r="BM113" s="1043"/>
      <c r="BN113" s="1043"/>
      <c r="BO113" s="1043"/>
      <c r="BP113" s="1044"/>
      <c r="BQ113" s="1012">
        <v>1598762</v>
      </c>
      <c r="BR113" s="1013"/>
      <c r="BS113" s="1013"/>
      <c r="BT113" s="1013"/>
      <c r="BU113" s="1013"/>
      <c r="BV113" s="1013">
        <v>1399611</v>
      </c>
      <c r="BW113" s="1013"/>
      <c r="BX113" s="1013"/>
      <c r="BY113" s="1013"/>
      <c r="BZ113" s="1013"/>
      <c r="CA113" s="1013">
        <v>1187626</v>
      </c>
      <c r="CB113" s="1013"/>
      <c r="CC113" s="1013"/>
      <c r="CD113" s="1013"/>
      <c r="CE113" s="1013"/>
      <c r="CF113" s="1007">
        <v>18.600000000000001</v>
      </c>
      <c r="CG113" s="1008"/>
      <c r="CH113" s="1008"/>
      <c r="CI113" s="1008"/>
      <c r="CJ113" s="1008"/>
      <c r="CK113" s="1038"/>
      <c r="CL113" s="1039"/>
      <c r="CM113" s="1009" t="s">
        <v>454</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184</v>
      </c>
      <c r="DH113" s="1052"/>
      <c r="DI113" s="1052"/>
      <c r="DJ113" s="1052"/>
      <c r="DK113" s="1053"/>
      <c r="DL113" s="1054" t="s">
        <v>444</v>
      </c>
      <c r="DM113" s="1052"/>
      <c r="DN113" s="1052"/>
      <c r="DO113" s="1052"/>
      <c r="DP113" s="1053"/>
      <c r="DQ113" s="1054" t="s">
        <v>418</v>
      </c>
      <c r="DR113" s="1052"/>
      <c r="DS113" s="1052"/>
      <c r="DT113" s="1052"/>
      <c r="DU113" s="1053"/>
      <c r="DV113" s="1055" t="s">
        <v>184</v>
      </c>
      <c r="DW113" s="1056"/>
      <c r="DX113" s="1056"/>
      <c r="DY113" s="1056"/>
      <c r="DZ113" s="1057"/>
    </row>
    <row r="114" spans="1:130" s="246" customFormat="1" ht="26.25" customHeight="1" x14ac:dyDescent="0.15">
      <c r="A114" s="1047"/>
      <c r="B114" s="1048"/>
      <c r="C114" s="1043" t="s">
        <v>455</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159364</v>
      </c>
      <c r="AB114" s="1052"/>
      <c r="AC114" s="1052"/>
      <c r="AD114" s="1052"/>
      <c r="AE114" s="1053"/>
      <c r="AF114" s="1054">
        <v>182314</v>
      </c>
      <c r="AG114" s="1052"/>
      <c r="AH114" s="1052"/>
      <c r="AI114" s="1052"/>
      <c r="AJ114" s="1053"/>
      <c r="AK114" s="1054">
        <v>199764</v>
      </c>
      <c r="AL114" s="1052"/>
      <c r="AM114" s="1052"/>
      <c r="AN114" s="1052"/>
      <c r="AO114" s="1053"/>
      <c r="AP114" s="1055">
        <v>3.1</v>
      </c>
      <c r="AQ114" s="1056"/>
      <c r="AR114" s="1056"/>
      <c r="AS114" s="1056"/>
      <c r="AT114" s="1057"/>
      <c r="AU114" s="993"/>
      <c r="AV114" s="994"/>
      <c r="AW114" s="994"/>
      <c r="AX114" s="994"/>
      <c r="AY114" s="994"/>
      <c r="AZ114" s="1042" t="s">
        <v>456</v>
      </c>
      <c r="BA114" s="1043"/>
      <c r="BB114" s="1043"/>
      <c r="BC114" s="1043"/>
      <c r="BD114" s="1043"/>
      <c r="BE114" s="1043"/>
      <c r="BF114" s="1043"/>
      <c r="BG114" s="1043"/>
      <c r="BH114" s="1043"/>
      <c r="BI114" s="1043"/>
      <c r="BJ114" s="1043"/>
      <c r="BK114" s="1043"/>
      <c r="BL114" s="1043"/>
      <c r="BM114" s="1043"/>
      <c r="BN114" s="1043"/>
      <c r="BO114" s="1043"/>
      <c r="BP114" s="1044"/>
      <c r="BQ114" s="1012">
        <v>2091100</v>
      </c>
      <c r="BR114" s="1013"/>
      <c r="BS114" s="1013"/>
      <c r="BT114" s="1013"/>
      <c r="BU114" s="1013"/>
      <c r="BV114" s="1013">
        <v>2023935</v>
      </c>
      <c r="BW114" s="1013"/>
      <c r="BX114" s="1013"/>
      <c r="BY114" s="1013"/>
      <c r="BZ114" s="1013"/>
      <c r="CA114" s="1013">
        <v>1962950</v>
      </c>
      <c r="CB114" s="1013"/>
      <c r="CC114" s="1013"/>
      <c r="CD114" s="1013"/>
      <c r="CE114" s="1013"/>
      <c r="CF114" s="1007">
        <v>30.8</v>
      </c>
      <c r="CG114" s="1008"/>
      <c r="CH114" s="1008"/>
      <c r="CI114" s="1008"/>
      <c r="CJ114" s="1008"/>
      <c r="CK114" s="1038"/>
      <c r="CL114" s="1039"/>
      <c r="CM114" s="1009" t="s">
        <v>457</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444</v>
      </c>
      <c r="DH114" s="1052"/>
      <c r="DI114" s="1052"/>
      <c r="DJ114" s="1052"/>
      <c r="DK114" s="1053"/>
      <c r="DL114" s="1054" t="s">
        <v>418</v>
      </c>
      <c r="DM114" s="1052"/>
      <c r="DN114" s="1052"/>
      <c r="DO114" s="1052"/>
      <c r="DP114" s="1053"/>
      <c r="DQ114" s="1054" t="s">
        <v>444</v>
      </c>
      <c r="DR114" s="1052"/>
      <c r="DS114" s="1052"/>
      <c r="DT114" s="1052"/>
      <c r="DU114" s="1053"/>
      <c r="DV114" s="1055" t="s">
        <v>184</v>
      </c>
      <c r="DW114" s="1056"/>
      <c r="DX114" s="1056"/>
      <c r="DY114" s="1056"/>
      <c r="DZ114" s="1057"/>
    </row>
    <row r="115" spans="1:130" s="246" customFormat="1" ht="26.25" customHeight="1" x14ac:dyDescent="0.15">
      <c r="A115" s="1047"/>
      <c r="B115" s="1048"/>
      <c r="C115" s="1043" t="s">
        <v>458</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21</v>
      </c>
      <c r="AB115" s="1027"/>
      <c r="AC115" s="1027"/>
      <c r="AD115" s="1027"/>
      <c r="AE115" s="1028"/>
      <c r="AF115" s="1029">
        <v>3</v>
      </c>
      <c r="AG115" s="1027"/>
      <c r="AH115" s="1027"/>
      <c r="AI115" s="1027"/>
      <c r="AJ115" s="1028"/>
      <c r="AK115" s="1029">
        <v>66</v>
      </c>
      <c r="AL115" s="1027"/>
      <c r="AM115" s="1027"/>
      <c r="AN115" s="1027"/>
      <c r="AO115" s="1028"/>
      <c r="AP115" s="1030">
        <v>0</v>
      </c>
      <c r="AQ115" s="1031"/>
      <c r="AR115" s="1031"/>
      <c r="AS115" s="1031"/>
      <c r="AT115" s="1032"/>
      <c r="AU115" s="993"/>
      <c r="AV115" s="994"/>
      <c r="AW115" s="994"/>
      <c r="AX115" s="994"/>
      <c r="AY115" s="994"/>
      <c r="AZ115" s="1042" t="s">
        <v>459</v>
      </c>
      <c r="BA115" s="1043"/>
      <c r="BB115" s="1043"/>
      <c r="BC115" s="1043"/>
      <c r="BD115" s="1043"/>
      <c r="BE115" s="1043"/>
      <c r="BF115" s="1043"/>
      <c r="BG115" s="1043"/>
      <c r="BH115" s="1043"/>
      <c r="BI115" s="1043"/>
      <c r="BJ115" s="1043"/>
      <c r="BK115" s="1043"/>
      <c r="BL115" s="1043"/>
      <c r="BM115" s="1043"/>
      <c r="BN115" s="1043"/>
      <c r="BO115" s="1043"/>
      <c r="BP115" s="1044"/>
      <c r="BQ115" s="1012" t="s">
        <v>184</v>
      </c>
      <c r="BR115" s="1013"/>
      <c r="BS115" s="1013"/>
      <c r="BT115" s="1013"/>
      <c r="BU115" s="1013"/>
      <c r="BV115" s="1013" t="s">
        <v>418</v>
      </c>
      <c r="BW115" s="1013"/>
      <c r="BX115" s="1013"/>
      <c r="BY115" s="1013"/>
      <c r="BZ115" s="1013"/>
      <c r="CA115" s="1013" t="s">
        <v>184</v>
      </c>
      <c r="CB115" s="1013"/>
      <c r="CC115" s="1013"/>
      <c r="CD115" s="1013"/>
      <c r="CE115" s="1013"/>
      <c r="CF115" s="1007" t="s">
        <v>184</v>
      </c>
      <c r="CG115" s="1008"/>
      <c r="CH115" s="1008"/>
      <c r="CI115" s="1008"/>
      <c r="CJ115" s="1008"/>
      <c r="CK115" s="1038"/>
      <c r="CL115" s="1039"/>
      <c r="CM115" s="1042" t="s">
        <v>460</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v>313956</v>
      </c>
      <c r="DH115" s="1052"/>
      <c r="DI115" s="1052"/>
      <c r="DJ115" s="1052"/>
      <c r="DK115" s="1053"/>
      <c r="DL115" s="1054">
        <v>215453</v>
      </c>
      <c r="DM115" s="1052"/>
      <c r="DN115" s="1052"/>
      <c r="DO115" s="1052"/>
      <c r="DP115" s="1053"/>
      <c r="DQ115" s="1054">
        <v>243958</v>
      </c>
      <c r="DR115" s="1052"/>
      <c r="DS115" s="1052"/>
      <c r="DT115" s="1052"/>
      <c r="DU115" s="1053"/>
      <c r="DV115" s="1055">
        <v>3.8</v>
      </c>
      <c r="DW115" s="1056"/>
      <c r="DX115" s="1056"/>
      <c r="DY115" s="1056"/>
      <c r="DZ115" s="1057"/>
    </row>
    <row r="116" spans="1:130" s="246" customFormat="1" ht="26.25" customHeight="1" x14ac:dyDescent="0.15">
      <c r="A116" s="1049"/>
      <c r="B116" s="1050"/>
      <c r="C116" s="1058" t="s">
        <v>461</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418</v>
      </c>
      <c r="AB116" s="1052"/>
      <c r="AC116" s="1052"/>
      <c r="AD116" s="1052"/>
      <c r="AE116" s="1053"/>
      <c r="AF116" s="1054" t="s">
        <v>184</v>
      </c>
      <c r="AG116" s="1052"/>
      <c r="AH116" s="1052"/>
      <c r="AI116" s="1052"/>
      <c r="AJ116" s="1053"/>
      <c r="AK116" s="1054" t="s">
        <v>418</v>
      </c>
      <c r="AL116" s="1052"/>
      <c r="AM116" s="1052"/>
      <c r="AN116" s="1052"/>
      <c r="AO116" s="1053"/>
      <c r="AP116" s="1055" t="s">
        <v>418</v>
      </c>
      <c r="AQ116" s="1056"/>
      <c r="AR116" s="1056"/>
      <c r="AS116" s="1056"/>
      <c r="AT116" s="1057"/>
      <c r="AU116" s="993"/>
      <c r="AV116" s="994"/>
      <c r="AW116" s="994"/>
      <c r="AX116" s="994"/>
      <c r="AY116" s="994"/>
      <c r="AZ116" s="1060" t="s">
        <v>462</v>
      </c>
      <c r="BA116" s="1061"/>
      <c r="BB116" s="1061"/>
      <c r="BC116" s="1061"/>
      <c r="BD116" s="1061"/>
      <c r="BE116" s="1061"/>
      <c r="BF116" s="1061"/>
      <c r="BG116" s="1061"/>
      <c r="BH116" s="1061"/>
      <c r="BI116" s="1061"/>
      <c r="BJ116" s="1061"/>
      <c r="BK116" s="1061"/>
      <c r="BL116" s="1061"/>
      <c r="BM116" s="1061"/>
      <c r="BN116" s="1061"/>
      <c r="BO116" s="1061"/>
      <c r="BP116" s="1062"/>
      <c r="BQ116" s="1012" t="s">
        <v>184</v>
      </c>
      <c r="BR116" s="1013"/>
      <c r="BS116" s="1013"/>
      <c r="BT116" s="1013"/>
      <c r="BU116" s="1013"/>
      <c r="BV116" s="1013" t="s">
        <v>418</v>
      </c>
      <c r="BW116" s="1013"/>
      <c r="BX116" s="1013"/>
      <c r="BY116" s="1013"/>
      <c r="BZ116" s="1013"/>
      <c r="CA116" s="1013" t="s">
        <v>418</v>
      </c>
      <c r="CB116" s="1013"/>
      <c r="CC116" s="1013"/>
      <c r="CD116" s="1013"/>
      <c r="CE116" s="1013"/>
      <c r="CF116" s="1007" t="s">
        <v>184</v>
      </c>
      <c r="CG116" s="1008"/>
      <c r="CH116" s="1008"/>
      <c r="CI116" s="1008"/>
      <c r="CJ116" s="1008"/>
      <c r="CK116" s="1038"/>
      <c r="CL116" s="1039"/>
      <c r="CM116" s="1009" t="s">
        <v>463</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418</v>
      </c>
      <c r="DH116" s="1052"/>
      <c r="DI116" s="1052"/>
      <c r="DJ116" s="1052"/>
      <c r="DK116" s="1053"/>
      <c r="DL116" s="1054" t="s">
        <v>184</v>
      </c>
      <c r="DM116" s="1052"/>
      <c r="DN116" s="1052"/>
      <c r="DO116" s="1052"/>
      <c r="DP116" s="1053"/>
      <c r="DQ116" s="1054" t="s">
        <v>418</v>
      </c>
      <c r="DR116" s="1052"/>
      <c r="DS116" s="1052"/>
      <c r="DT116" s="1052"/>
      <c r="DU116" s="1053"/>
      <c r="DV116" s="1055" t="s">
        <v>444</v>
      </c>
      <c r="DW116" s="1056"/>
      <c r="DX116" s="1056"/>
      <c r="DY116" s="1056"/>
      <c r="DZ116" s="1057"/>
    </row>
    <row r="117" spans="1:130" s="246" customFormat="1" ht="26.25" customHeight="1" x14ac:dyDescent="0.15">
      <c r="A117" s="997" t="s">
        <v>190</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464</v>
      </c>
      <c r="Z117" s="979"/>
      <c r="AA117" s="1069">
        <v>2126279</v>
      </c>
      <c r="AB117" s="1070"/>
      <c r="AC117" s="1070"/>
      <c r="AD117" s="1070"/>
      <c r="AE117" s="1071"/>
      <c r="AF117" s="1072">
        <v>2208300</v>
      </c>
      <c r="AG117" s="1070"/>
      <c r="AH117" s="1070"/>
      <c r="AI117" s="1070"/>
      <c r="AJ117" s="1071"/>
      <c r="AK117" s="1072">
        <v>2263288</v>
      </c>
      <c r="AL117" s="1070"/>
      <c r="AM117" s="1070"/>
      <c r="AN117" s="1070"/>
      <c r="AO117" s="1071"/>
      <c r="AP117" s="1073"/>
      <c r="AQ117" s="1074"/>
      <c r="AR117" s="1074"/>
      <c r="AS117" s="1074"/>
      <c r="AT117" s="1075"/>
      <c r="AU117" s="993"/>
      <c r="AV117" s="994"/>
      <c r="AW117" s="994"/>
      <c r="AX117" s="994"/>
      <c r="AY117" s="994"/>
      <c r="AZ117" s="1060" t="s">
        <v>465</v>
      </c>
      <c r="BA117" s="1061"/>
      <c r="BB117" s="1061"/>
      <c r="BC117" s="1061"/>
      <c r="BD117" s="1061"/>
      <c r="BE117" s="1061"/>
      <c r="BF117" s="1061"/>
      <c r="BG117" s="1061"/>
      <c r="BH117" s="1061"/>
      <c r="BI117" s="1061"/>
      <c r="BJ117" s="1061"/>
      <c r="BK117" s="1061"/>
      <c r="BL117" s="1061"/>
      <c r="BM117" s="1061"/>
      <c r="BN117" s="1061"/>
      <c r="BO117" s="1061"/>
      <c r="BP117" s="1062"/>
      <c r="BQ117" s="1012" t="s">
        <v>418</v>
      </c>
      <c r="BR117" s="1013"/>
      <c r="BS117" s="1013"/>
      <c r="BT117" s="1013"/>
      <c r="BU117" s="1013"/>
      <c r="BV117" s="1013" t="s">
        <v>418</v>
      </c>
      <c r="BW117" s="1013"/>
      <c r="BX117" s="1013"/>
      <c r="BY117" s="1013"/>
      <c r="BZ117" s="1013"/>
      <c r="CA117" s="1013" t="s">
        <v>418</v>
      </c>
      <c r="CB117" s="1013"/>
      <c r="CC117" s="1013"/>
      <c r="CD117" s="1013"/>
      <c r="CE117" s="1013"/>
      <c r="CF117" s="1007" t="s">
        <v>184</v>
      </c>
      <c r="CG117" s="1008"/>
      <c r="CH117" s="1008"/>
      <c r="CI117" s="1008"/>
      <c r="CJ117" s="1008"/>
      <c r="CK117" s="1038"/>
      <c r="CL117" s="1039"/>
      <c r="CM117" s="1009" t="s">
        <v>466</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184</v>
      </c>
      <c r="DH117" s="1052"/>
      <c r="DI117" s="1052"/>
      <c r="DJ117" s="1052"/>
      <c r="DK117" s="1053"/>
      <c r="DL117" s="1054" t="s">
        <v>184</v>
      </c>
      <c r="DM117" s="1052"/>
      <c r="DN117" s="1052"/>
      <c r="DO117" s="1052"/>
      <c r="DP117" s="1053"/>
      <c r="DQ117" s="1054" t="s">
        <v>184</v>
      </c>
      <c r="DR117" s="1052"/>
      <c r="DS117" s="1052"/>
      <c r="DT117" s="1052"/>
      <c r="DU117" s="1053"/>
      <c r="DV117" s="1055" t="s">
        <v>184</v>
      </c>
      <c r="DW117" s="1056"/>
      <c r="DX117" s="1056"/>
      <c r="DY117" s="1056"/>
      <c r="DZ117" s="1057"/>
    </row>
    <row r="118" spans="1:130" s="246" customFormat="1" ht="26.25" customHeight="1" x14ac:dyDescent="0.15">
      <c r="A118" s="997" t="s">
        <v>439</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437</v>
      </c>
      <c r="AB118" s="978"/>
      <c r="AC118" s="978"/>
      <c r="AD118" s="978"/>
      <c r="AE118" s="979"/>
      <c r="AF118" s="977" t="s">
        <v>309</v>
      </c>
      <c r="AG118" s="978"/>
      <c r="AH118" s="978"/>
      <c r="AI118" s="978"/>
      <c r="AJ118" s="979"/>
      <c r="AK118" s="977" t="s">
        <v>308</v>
      </c>
      <c r="AL118" s="978"/>
      <c r="AM118" s="978"/>
      <c r="AN118" s="978"/>
      <c r="AO118" s="979"/>
      <c r="AP118" s="1064" t="s">
        <v>438</v>
      </c>
      <c r="AQ118" s="1065"/>
      <c r="AR118" s="1065"/>
      <c r="AS118" s="1065"/>
      <c r="AT118" s="1066"/>
      <c r="AU118" s="993"/>
      <c r="AV118" s="994"/>
      <c r="AW118" s="994"/>
      <c r="AX118" s="994"/>
      <c r="AY118" s="994"/>
      <c r="AZ118" s="1067" t="s">
        <v>467</v>
      </c>
      <c r="BA118" s="1058"/>
      <c r="BB118" s="1058"/>
      <c r="BC118" s="1058"/>
      <c r="BD118" s="1058"/>
      <c r="BE118" s="1058"/>
      <c r="BF118" s="1058"/>
      <c r="BG118" s="1058"/>
      <c r="BH118" s="1058"/>
      <c r="BI118" s="1058"/>
      <c r="BJ118" s="1058"/>
      <c r="BK118" s="1058"/>
      <c r="BL118" s="1058"/>
      <c r="BM118" s="1058"/>
      <c r="BN118" s="1058"/>
      <c r="BO118" s="1058"/>
      <c r="BP118" s="1059"/>
      <c r="BQ118" s="1090" t="s">
        <v>418</v>
      </c>
      <c r="BR118" s="1091"/>
      <c r="BS118" s="1091"/>
      <c r="BT118" s="1091"/>
      <c r="BU118" s="1091"/>
      <c r="BV118" s="1091" t="s">
        <v>418</v>
      </c>
      <c r="BW118" s="1091"/>
      <c r="BX118" s="1091"/>
      <c r="BY118" s="1091"/>
      <c r="BZ118" s="1091"/>
      <c r="CA118" s="1091" t="s">
        <v>418</v>
      </c>
      <c r="CB118" s="1091"/>
      <c r="CC118" s="1091"/>
      <c r="CD118" s="1091"/>
      <c r="CE118" s="1091"/>
      <c r="CF118" s="1007" t="s">
        <v>418</v>
      </c>
      <c r="CG118" s="1008"/>
      <c r="CH118" s="1008"/>
      <c r="CI118" s="1008"/>
      <c r="CJ118" s="1008"/>
      <c r="CK118" s="1038"/>
      <c r="CL118" s="1039"/>
      <c r="CM118" s="1009" t="s">
        <v>468</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418</v>
      </c>
      <c r="DH118" s="1052"/>
      <c r="DI118" s="1052"/>
      <c r="DJ118" s="1052"/>
      <c r="DK118" s="1053"/>
      <c r="DL118" s="1054" t="s">
        <v>418</v>
      </c>
      <c r="DM118" s="1052"/>
      <c r="DN118" s="1052"/>
      <c r="DO118" s="1052"/>
      <c r="DP118" s="1053"/>
      <c r="DQ118" s="1054" t="s">
        <v>418</v>
      </c>
      <c r="DR118" s="1052"/>
      <c r="DS118" s="1052"/>
      <c r="DT118" s="1052"/>
      <c r="DU118" s="1053"/>
      <c r="DV118" s="1055" t="s">
        <v>418</v>
      </c>
      <c r="DW118" s="1056"/>
      <c r="DX118" s="1056"/>
      <c r="DY118" s="1056"/>
      <c r="DZ118" s="1057"/>
    </row>
    <row r="119" spans="1:130" s="246" customFormat="1" ht="26.25" customHeight="1" x14ac:dyDescent="0.15">
      <c r="A119" s="1151" t="s">
        <v>442</v>
      </c>
      <c r="B119" s="1037"/>
      <c r="C119" s="1016" t="s">
        <v>443</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418</v>
      </c>
      <c r="AB119" s="985"/>
      <c r="AC119" s="985"/>
      <c r="AD119" s="985"/>
      <c r="AE119" s="986"/>
      <c r="AF119" s="987" t="s">
        <v>418</v>
      </c>
      <c r="AG119" s="985"/>
      <c r="AH119" s="985"/>
      <c r="AI119" s="985"/>
      <c r="AJ119" s="986"/>
      <c r="AK119" s="987" t="s">
        <v>184</v>
      </c>
      <c r="AL119" s="985"/>
      <c r="AM119" s="985"/>
      <c r="AN119" s="985"/>
      <c r="AO119" s="986"/>
      <c r="AP119" s="988" t="s">
        <v>418</v>
      </c>
      <c r="AQ119" s="989"/>
      <c r="AR119" s="989"/>
      <c r="AS119" s="989"/>
      <c r="AT119" s="990"/>
      <c r="AU119" s="995"/>
      <c r="AV119" s="996"/>
      <c r="AW119" s="996"/>
      <c r="AX119" s="996"/>
      <c r="AY119" s="996"/>
      <c r="AZ119" s="277" t="s">
        <v>190</v>
      </c>
      <c r="BA119" s="277"/>
      <c r="BB119" s="277"/>
      <c r="BC119" s="277"/>
      <c r="BD119" s="277"/>
      <c r="BE119" s="277"/>
      <c r="BF119" s="277"/>
      <c r="BG119" s="277"/>
      <c r="BH119" s="277"/>
      <c r="BI119" s="277"/>
      <c r="BJ119" s="277"/>
      <c r="BK119" s="277"/>
      <c r="BL119" s="277"/>
      <c r="BM119" s="277"/>
      <c r="BN119" s="277"/>
      <c r="BO119" s="1068" t="s">
        <v>469</v>
      </c>
      <c r="BP119" s="1099"/>
      <c r="BQ119" s="1090">
        <v>25796245</v>
      </c>
      <c r="BR119" s="1091"/>
      <c r="BS119" s="1091"/>
      <c r="BT119" s="1091"/>
      <c r="BU119" s="1091"/>
      <c r="BV119" s="1091">
        <v>24912770</v>
      </c>
      <c r="BW119" s="1091"/>
      <c r="BX119" s="1091"/>
      <c r="BY119" s="1091"/>
      <c r="BZ119" s="1091"/>
      <c r="CA119" s="1091">
        <v>24222986</v>
      </c>
      <c r="CB119" s="1091"/>
      <c r="CC119" s="1091"/>
      <c r="CD119" s="1091"/>
      <c r="CE119" s="1091"/>
      <c r="CF119" s="1092"/>
      <c r="CG119" s="1093"/>
      <c r="CH119" s="1093"/>
      <c r="CI119" s="1093"/>
      <c r="CJ119" s="1094"/>
      <c r="CK119" s="1040"/>
      <c r="CL119" s="1041"/>
      <c r="CM119" s="1095" t="s">
        <v>470</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672000</v>
      </c>
      <c r="DH119" s="1077"/>
      <c r="DI119" s="1077"/>
      <c r="DJ119" s="1077"/>
      <c r="DK119" s="1078"/>
      <c r="DL119" s="1076">
        <v>588000</v>
      </c>
      <c r="DM119" s="1077"/>
      <c r="DN119" s="1077"/>
      <c r="DO119" s="1077"/>
      <c r="DP119" s="1078"/>
      <c r="DQ119" s="1076">
        <v>504000</v>
      </c>
      <c r="DR119" s="1077"/>
      <c r="DS119" s="1077"/>
      <c r="DT119" s="1077"/>
      <c r="DU119" s="1078"/>
      <c r="DV119" s="1079">
        <v>7.9</v>
      </c>
      <c r="DW119" s="1080"/>
      <c r="DX119" s="1080"/>
      <c r="DY119" s="1080"/>
      <c r="DZ119" s="1081"/>
    </row>
    <row r="120" spans="1:130" s="246" customFormat="1" ht="26.25" customHeight="1" x14ac:dyDescent="0.15">
      <c r="A120" s="1152"/>
      <c r="B120" s="1039"/>
      <c r="C120" s="1009" t="s">
        <v>447</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471</v>
      </c>
      <c r="AB120" s="1052"/>
      <c r="AC120" s="1052"/>
      <c r="AD120" s="1052"/>
      <c r="AE120" s="1053"/>
      <c r="AF120" s="1054" t="s">
        <v>418</v>
      </c>
      <c r="AG120" s="1052"/>
      <c r="AH120" s="1052"/>
      <c r="AI120" s="1052"/>
      <c r="AJ120" s="1053"/>
      <c r="AK120" s="1054" t="s">
        <v>184</v>
      </c>
      <c r="AL120" s="1052"/>
      <c r="AM120" s="1052"/>
      <c r="AN120" s="1052"/>
      <c r="AO120" s="1053"/>
      <c r="AP120" s="1055" t="s">
        <v>184</v>
      </c>
      <c r="AQ120" s="1056"/>
      <c r="AR120" s="1056"/>
      <c r="AS120" s="1056"/>
      <c r="AT120" s="1057"/>
      <c r="AU120" s="1082" t="s">
        <v>472</v>
      </c>
      <c r="AV120" s="1083"/>
      <c r="AW120" s="1083"/>
      <c r="AX120" s="1083"/>
      <c r="AY120" s="1084"/>
      <c r="AZ120" s="1033" t="s">
        <v>473</v>
      </c>
      <c r="BA120" s="982"/>
      <c r="BB120" s="982"/>
      <c r="BC120" s="982"/>
      <c r="BD120" s="982"/>
      <c r="BE120" s="982"/>
      <c r="BF120" s="982"/>
      <c r="BG120" s="982"/>
      <c r="BH120" s="982"/>
      <c r="BI120" s="982"/>
      <c r="BJ120" s="982"/>
      <c r="BK120" s="982"/>
      <c r="BL120" s="982"/>
      <c r="BM120" s="982"/>
      <c r="BN120" s="982"/>
      <c r="BO120" s="982"/>
      <c r="BP120" s="983"/>
      <c r="BQ120" s="1019">
        <v>4632254</v>
      </c>
      <c r="BR120" s="1020"/>
      <c r="BS120" s="1020"/>
      <c r="BT120" s="1020"/>
      <c r="BU120" s="1020"/>
      <c r="BV120" s="1020">
        <v>4846668</v>
      </c>
      <c r="BW120" s="1020"/>
      <c r="BX120" s="1020"/>
      <c r="BY120" s="1020"/>
      <c r="BZ120" s="1020"/>
      <c r="CA120" s="1020">
        <v>4947797</v>
      </c>
      <c r="CB120" s="1020"/>
      <c r="CC120" s="1020"/>
      <c r="CD120" s="1020"/>
      <c r="CE120" s="1020"/>
      <c r="CF120" s="1034">
        <v>77.599999999999994</v>
      </c>
      <c r="CG120" s="1035"/>
      <c r="CH120" s="1035"/>
      <c r="CI120" s="1035"/>
      <c r="CJ120" s="1035"/>
      <c r="CK120" s="1100" t="s">
        <v>474</v>
      </c>
      <c r="CL120" s="1101"/>
      <c r="CM120" s="1101"/>
      <c r="CN120" s="1101"/>
      <c r="CO120" s="1102"/>
      <c r="CP120" s="1108" t="s">
        <v>475</v>
      </c>
      <c r="CQ120" s="1109"/>
      <c r="CR120" s="1109"/>
      <c r="CS120" s="1109"/>
      <c r="CT120" s="1109"/>
      <c r="CU120" s="1109"/>
      <c r="CV120" s="1109"/>
      <c r="CW120" s="1109"/>
      <c r="CX120" s="1109"/>
      <c r="CY120" s="1109"/>
      <c r="CZ120" s="1109"/>
      <c r="DA120" s="1109"/>
      <c r="DB120" s="1109"/>
      <c r="DC120" s="1109"/>
      <c r="DD120" s="1109"/>
      <c r="DE120" s="1109"/>
      <c r="DF120" s="1110"/>
      <c r="DG120" s="1019">
        <v>4876414</v>
      </c>
      <c r="DH120" s="1020"/>
      <c r="DI120" s="1020"/>
      <c r="DJ120" s="1020"/>
      <c r="DK120" s="1020"/>
      <c r="DL120" s="1020">
        <v>4347396</v>
      </c>
      <c r="DM120" s="1020"/>
      <c r="DN120" s="1020"/>
      <c r="DO120" s="1020"/>
      <c r="DP120" s="1020"/>
      <c r="DQ120" s="1020">
        <v>4398505</v>
      </c>
      <c r="DR120" s="1020"/>
      <c r="DS120" s="1020"/>
      <c r="DT120" s="1020"/>
      <c r="DU120" s="1020"/>
      <c r="DV120" s="1021">
        <v>69</v>
      </c>
      <c r="DW120" s="1021"/>
      <c r="DX120" s="1021"/>
      <c r="DY120" s="1021"/>
      <c r="DZ120" s="1022"/>
    </row>
    <row r="121" spans="1:130" s="246" customFormat="1" ht="26.25" customHeight="1" x14ac:dyDescent="0.15">
      <c r="A121" s="1152"/>
      <c r="B121" s="1039"/>
      <c r="C121" s="1060" t="s">
        <v>476</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477</v>
      </c>
      <c r="AB121" s="1052"/>
      <c r="AC121" s="1052"/>
      <c r="AD121" s="1052"/>
      <c r="AE121" s="1053"/>
      <c r="AF121" s="1054" t="s">
        <v>184</v>
      </c>
      <c r="AG121" s="1052"/>
      <c r="AH121" s="1052"/>
      <c r="AI121" s="1052"/>
      <c r="AJ121" s="1053"/>
      <c r="AK121" s="1054" t="s">
        <v>418</v>
      </c>
      <c r="AL121" s="1052"/>
      <c r="AM121" s="1052"/>
      <c r="AN121" s="1052"/>
      <c r="AO121" s="1053"/>
      <c r="AP121" s="1055" t="s">
        <v>184</v>
      </c>
      <c r="AQ121" s="1056"/>
      <c r="AR121" s="1056"/>
      <c r="AS121" s="1056"/>
      <c r="AT121" s="1057"/>
      <c r="AU121" s="1085"/>
      <c r="AV121" s="1086"/>
      <c r="AW121" s="1086"/>
      <c r="AX121" s="1086"/>
      <c r="AY121" s="1087"/>
      <c r="AZ121" s="1042" t="s">
        <v>478</v>
      </c>
      <c r="BA121" s="1043"/>
      <c r="BB121" s="1043"/>
      <c r="BC121" s="1043"/>
      <c r="BD121" s="1043"/>
      <c r="BE121" s="1043"/>
      <c r="BF121" s="1043"/>
      <c r="BG121" s="1043"/>
      <c r="BH121" s="1043"/>
      <c r="BI121" s="1043"/>
      <c r="BJ121" s="1043"/>
      <c r="BK121" s="1043"/>
      <c r="BL121" s="1043"/>
      <c r="BM121" s="1043"/>
      <c r="BN121" s="1043"/>
      <c r="BO121" s="1043"/>
      <c r="BP121" s="1044"/>
      <c r="BQ121" s="1012">
        <v>998124</v>
      </c>
      <c r="BR121" s="1013"/>
      <c r="BS121" s="1013"/>
      <c r="BT121" s="1013"/>
      <c r="BU121" s="1013"/>
      <c r="BV121" s="1013">
        <v>890544</v>
      </c>
      <c r="BW121" s="1013"/>
      <c r="BX121" s="1013"/>
      <c r="BY121" s="1013"/>
      <c r="BZ121" s="1013"/>
      <c r="CA121" s="1013">
        <v>970146</v>
      </c>
      <c r="CB121" s="1013"/>
      <c r="CC121" s="1013"/>
      <c r="CD121" s="1013"/>
      <c r="CE121" s="1013"/>
      <c r="CF121" s="1007">
        <v>15.2</v>
      </c>
      <c r="CG121" s="1008"/>
      <c r="CH121" s="1008"/>
      <c r="CI121" s="1008"/>
      <c r="CJ121" s="1008"/>
      <c r="CK121" s="1103"/>
      <c r="CL121" s="1104"/>
      <c r="CM121" s="1104"/>
      <c r="CN121" s="1104"/>
      <c r="CO121" s="1105"/>
      <c r="CP121" s="1113" t="s">
        <v>479</v>
      </c>
      <c r="CQ121" s="1114"/>
      <c r="CR121" s="1114"/>
      <c r="CS121" s="1114"/>
      <c r="CT121" s="1114"/>
      <c r="CU121" s="1114"/>
      <c r="CV121" s="1114"/>
      <c r="CW121" s="1114"/>
      <c r="CX121" s="1114"/>
      <c r="CY121" s="1114"/>
      <c r="CZ121" s="1114"/>
      <c r="DA121" s="1114"/>
      <c r="DB121" s="1114"/>
      <c r="DC121" s="1114"/>
      <c r="DD121" s="1114"/>
      <c r="DE121" s="1114"/>
      <c r="DF121" s="1115"/>
      <c r="DG121" s="1012">
        <v>1882885</v>
      </c>
      <c r="DH121" s="1013"/>
      <c r="DI121" s="1013"/>
      <c r="DJ121" s="1013"/>
      <c r="DK121" s="1013"/>
      <c r="DL121" s="1013">
        <v>1732462</v>
      </c>
      <c r="DM121" s="1013"/>
      <c r="DN121" s="1013"/>
      <c r="DO121" s="1013"/>
      <c r="DP121" s="1013"/>
      <c r="DQ121" s="1013">
        <v>1610939</v>
      </c>
      <c r="DR121" s="1013"/>
      <c r="DS121" s="1013"/>
      <c r="DT121" s="1013"/>
      <c r="DU121" s="1013"/>
      <c r="DV121" s="1014">
        <v>25.3</v>
      </c>
      <c r="DW121" s="1014"/>
      <c r="DX121" s="1014"/>
      <c r="DY121" s="1014"/>
      <c r="DZ121" s="1015"/>
    </row>
    <row r="122" spans="1:130" s="246" customFormat="1" ht="26.25" customHeight="1" x14ac:dyDescent="0.15">
      <c r="A122" s="1152"/>
      <c r="B122" s="1039"/>
      <c r="C122" s="1009" t="s">
        <v>457</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184</v>
      </c>
      <c r="AB122" s="1052"/>
      <c r="AC122" s="1052"/>
      <c r="AD122" s="1052"/>
      <c r="AE122" s="1053"/>
      <c r="AF122" s="1054" t="s">
        <v>418</v>
      </c>
      <c r="AG122" s="1052"/>
      <c r="AH122" s="1052"/>
      <c r="AI122" s="1052"/>
      <c r="AJ122" s="1053"/>
      <c r="AK122" s="1054" t="s">
        <v>184</v>
      </c>
      <c r="AL122" s="1052"/>
      <c r="AM122" s="1052"/>
      <c r="AN122" s="1052"/>
      <c r="AO122" s="1053"/>
      <c r="AP122" s="1055" t="s">
        <v>184</v>
      </c>
      <c r="AQ122" s="1056"/>
      <c r="AR122" s="1056"/>
      <c r="AS122" s="1056"/>
      <c r="AT122" s="1057"/>
      <c r="AU122" s="1085"/>
      <c r="AV122" s="1086"/>
      <c r="AW122" s="1086"/>
      <c r="AX122" s="1086"/>
      <c r="AY122" s="1087"/>
      <c r="AZ122" s="1067" t="s">
        <v>480</v>
      </c>
      <c r="BA122" s="1058"/>
      <c r="BB122" s="1058"/>
      <c r="BC122" s="1058"/>
      <c r="BD122" s="1058"/>
      <c r="BE122" s="1058"/>
      <c r="BF122" s="1058"/>
      <c r="BG122" s="1058"/>
      <c r="BH122" s="1058"/>
      <c r="BI122" s="1058"/>
      <c r="BJ122" s="1058"/>
      <c r="BK122" s="1058"/>
      <c r="BL122" s="1058"/>
      <c r="BM122" s="1058"/>
      <c r="BN122" s="1058"/>
      <c r="BO122" s="1058"/>
      <c r="BP122" s="1059"/>
      <c r="BQ122" s="1090">
        <v>17368571</v>
      </c>
      <c r="BR122" s="1091"/>
      <c r="BS122" s="1091"/>
      <c r="BT122" s="1091"/>
      <c r="BU122" s="1091"/>
      <c r="BV122" s="1091">
        <v>17258349</v>
      </c>
      <c r="BW122" s="1091"/>
      <c r="BX122" s="1091"/>
      <c r="BY122" s="1091"/>
      <c r="BZ122" s="1091"/>
      <c r="CA122" s="1091">
        <v>17089955</v>
      </c>
      <c r="CB122" s="1091"/>
      <c r="CC122" s="1091"/>
      <c r="CD122" s="1091"/>
      <c r="CE122" s="1091"/>
      <c r="CF122" s="1111">
        <v>268</v>
      </c>
      <c r="CG122" s="1112"/>
      <c r="CH122" s="1112"/>
      <c r="CI122" s="1112"/>
      <c r="CJ122" s="1112"/>
      <c r="CK122" s="1103"/>
      <c r="CL122" s="1104"/>
      <c r="CM122" s="1104"/>
      <c r="CN122" s="1104"/>
      <c r="CO122" s="1105"/>
      <c r="CP122" s="1113" t="s">
        <v>481</v>
      </c>
      <c r="CQ122" s="1114"/>
      <c r="CR122" s="1114"/>
      <c r="CS122" s="1114"/>
      <c r="CT122" s="1114"/>
      <c r="CU122" s="1114"/>
      <c r="CV122" s="1114"/>
      <c r="CW122" s="1114"/>
      <c r="CX122" s="1114"/>
      <c r="CY122" s="1114"/>
      <c r="CZ122" s="1114"/>
      <c r="DA122" s="1114"/>
      <c r="DB122" s="1114"/>
      <c r="DC122" s="1114"/>
      <c r="DD122" s="1114"/>
      <c r="DE122" s="1114"/>
      <c r="DF122" s="1115"/>
      <c r="DG122" s="1012">
        <v>1509976</v>
      </c>
      <c r="DH122" s="1013"/>
      <c r="DI122" s="1013"/>
      <c r="DJ122" s="1013"/>
      <c r="DK122" s="1013"/>
      <c r="DL122" s="1013">
        <v>1400636</v>
      </c>
      <c r="DM122" s="1013"/>
      <c r="DN122" s="1013"/>
      <c r="DO122" s="1013"/>
      <c r="DP122" s="1013"/>
      <c r="DQ122" s="1013">
        <v>1257400</v>
      </c>
      <c r="DR122" s="1013"/>
      <c r="DS122" s="1013"/>
      <c r="DT122" s="1013"/>
      <c r="DU122" s="1013"/>
      <c r="DV122" s="1014">
        <v>19.7</v>
      </c>
      <c r="DW122" s="1014"/>
      <c r="DX122" s="1014"/>
      <c r="DY122" s="1014"/>
      <c r="DZ122" s="1015"/>
    </row>
    <row r="123" spans="1:130" s="246" customFormat="1" ht="26.25" customHeight="1" x14ac:dyDescent="0.15">
      <c r="A123" s="1152"/>
      <c r="B123" s="1039"/>
      <c r="C123" s="1009" t="s">
        <v>463</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184</v>
      </c>
      <c r="AB123" s="1052"/>
      <c r="AC123" s="1052"/>
      <c r="AD123" s="1052"/>
      <c r="AE123" s="1053"/>
      <c r="AF123" s="1054" t="s">
        <v>418</v>
      </c>
      <c r="AG123" s="1052"/>
      <c r="AH123" s="1052"/>
      <c r="AI123" s="1052"/>
      <c r="AJ123" s="1053"/>
      <c r="AK123" s="1054" t="s">
        <v>477</v>
      </c>
      <c r="AL123" s="1052"/>
      <c r="AM123" s="1052"/>
      <c r="AN123" s="1052"/>
      <c r="AO123" s="1053"/>
      <c r="AP123" s="1055" t="s">
        <v>471</v>
      </c>
      <c r="AQ123" s="1056"/>
      <c r="AR123" s="1056"/>
      <c r="AS123" s="1056"/>
      <c r="AT123" s="1057"/>
      <c r="AU123" s="1088"/>
      <c r="AV123" s="1089"/>
      <c r="AW123" s="1089"/>
      <c r="AX123" s="1089"/>
      <c r="AY123" s="1089"/>
      <c r="AZ123" s="277" t="s">
        <v>190</v>
      </c>
      <c r="BA123" s="277"/>
      <c r="BB123" s="277"/>
      <c r="BC123" s="277"/>
      <c r="BD123" s="277"/>
      <c r="BE123" s="277"/>
      <c r="BF123" s="277"/>
      <c r="BG123" s="277"/>
      <c r="BH123" s="277"/>
      <c r="BI123" s="277"/>
      <c r="BJ123" s="277"/>
      <c r="BK123" s="277"/>
      <c r="BL123" s="277"/>
      <c r="BM123" s="277"/>
      <c r="BN123" s="277"/>
      <c r="BO123" s="1068" t="s">
        <v>482</v>
      </c>
      <c r="BP123" s="1099"/>
      <c r="BQ123" s="1158">
        <v>22998949</v>
      </c>
      <c r="BR123" s="1159"/>
      <c r="BS123" s="1159"/>
      <c r="BT123" s="1159"/>
      <c r="BU123" s="1159"/>
      <c r="BV123" s="1159">
        <v>22995561</v>
      </c>
      <c r="BW123" s="1159"/>
      <c r="BX123" s="1159"/>
      <c r="BY123" s="1159"/>
      <c r="BZ123" s="1159"/>
      <c r="CA123" s="1159">
        <v>23007898</v>
      </c>
      <c r="CB123" s="1159"/>
      <c r="CC123" s="1159"/>
      <c r="CD123" s="1159"/>
      <c r="CE123" s="1159"/>
      <c r="CF123" s="1092"/>
      <c r="CG123" s="1093"/>
      <c r="CH123" s="1093"/>
      <c r="CI123" s="1093"/>
      <c r="CJ123" s="1094"/>
      <c r="CK123" s="1103"/>
      <c r="CL123" s="1104"/>
      <c r="CM123" s="1104"/>
      <c r="CN123" s="1104"/>
      <c r="CO123" s="1105"/>
      <c r="CP123" s="1113" t="s">
        <v>483</v>
      </c>
      <c r="CQ123" s="1114"/>
      <c r="CR123" s="1114"/>
      <c r="CS123" s="1114"/>
      <c r="CT123" s="1114"/>
      <c r="CU123" s="1114"/>
      <c r="CV123" s="1114"/>
      <c r="CW123" s="1114"/>
      <c r="CX123" s="1114"/>
      <c r="CY123" s="1114"/>
      <c r="CZ123" s="1114"/>
      <c r="DA123" s="1114"/>
      <c r="DB123" s="1114"/>
      <c r="DC123" s="1114"/>
      <c r="DD123" s="1114"/>
      <c r="DE123" s="1114"/>
      <c r="DF123" s="1115"/>
      <c r="DG123" s="1051">
        <v>127723</v>
      </c>
      <c r="DH123" s="1052"/>
      <c r="DI123" s="1052"/>
      <c r="DJ123" s="1052"/>
      <c r="DK123" s="1053"/>
      <c r="DL123" s="1054">
        <v>762587</v>
      </c>
      <c r="DM123" s="1052"/>
      <c r="DN123" s="1052"/>
      <c r="DO123" s="1052"/>
      <c r="DP123" s="1053"/>
      <c r="DQ123" s="1054">
        <v>345248</v>
      </c>
      <c r="DR123" s="1052"/>
      <c r="DS123" s="1052"/>
      <c r="DT123" s="1052"/>
      <c r="DU123" s="1053"/>
      <c r="DV123" s="1055">
        <v>5.4</v>
      </c>
      <c r="DW123" s="1056"/>
      <c r="DX123" s="1056"/>
      <c r="DY123" s="1056"/>
      <c r="DZ123" s="1057"/>
    </row>
    <row r="124" spans="1:130" s="246" customFormat="1" ht="26.25" customHeight="1" thickBot="1" x14ac:dyDescent="0.2">
      <c r="A124" s="1152"/>
      <c r="B124" s="1039"/>
      <c r="C124" s="1009" t="s">
        <v>466</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477</v>
      </c>
      <c r="AB124" s="1052"/>
      <c r="AC124" s="1052"/>
      <c r="AD124" s="1052"/>
      <c r="AE124" s="1053"/>
      <c r="AF124" s="1054" t="s">
        <v>184</v>
      </c>
      <c r="AG124" s="1052"/>
      <c r="AH124" s="1052"/>
      <c r="AI124" s="1052"/>
      <c r="AJ124" s="1053"/>
      <c r="AK124" s="1054" t="s">
        <v>184</v>
      </c>
      <c r="AL124" s="1052"/>
      <c r="AM124" s="1052"/>
      <c r="AN124" s="1052"/>
      <c r="AO124" s="1053"/>
      <c r="AP124" s="1055" t="s">
        <v>418</v>
      </c>
      <c r="AQ124" s="1056"/>
      <c r="AR124" s="1056"/>
      <c r="AS124" s="1056"/>
      <c r="AT124" s="1057"/>
      <c r="AU124" s="1154" t="s">
        <v>484</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43.6</v>
      </c>
      <c r="BR124" s="1121"/>
      <c r="BS124" s="1121"/>
      <c r="BT124" s="1121"/>
      <c r="BU124" s="1121"/>
      <c r="BV124" s="1121">
        <v>30.2</v>
      </c>
      <c r="BW124" s="1121"/>
      <c r="BX124" s="1121"/>
      <c r="BY124" s="1121"/>
      <c r="BZ124" s="1121"/>
      <c r="CA124" s="1121">
        <v>19</v>
      </c>
      <c r="CB124" s="1121"/>
      <c r="CC124" s="1121"/>
      <c r="CD124" s="1121"/>
      <c r="CE124" s="1121"/>
      <c r="CF124" s="1122"/>
      <c r="CG124" s="1123"/>
      <c r="CH124" s="1123"/>
      <c r="CI124" s="1123"/>
      <c r="CJ124" s="1124"/>
      <c r="CK124" s="1106"/>
      <c r="CL124" s="1106"/>
      <c r="CM124" s="1106"/>
      <c r="CN124" s="1106"/>
      <c r="CO124" s="1107"/>
      <c r="CP124" s="1113" t="s">
        <v>485</v>
      </c>
      <c r="CQ124" s="1114"/>
      <c r="CR124" s="1114"/>
      <c r="CS124" s="1114"/>
      <c r="CT124" s="1114"/>
      <c r="CU124" s="1114"/>
      <c r="CV124" s="1114"/>
      <c r="CW124" s="1114"/>
      <c r="CX124" s="1114"/>
      <c r="CY124" s="1114"/>
      <c r="CZ124" s="1114"/>
      <c r="DA124" s="1114"/>
      <c r="DB124" s="1114"/>
      <c r="DC124" s="1114"/>
      <c r="DD124" s="1114"/>
      <c r="DE124" s="1114"/>
      <c r="DF124" s="1115"/>
      <c r="DG124" s="1098">
        <v>476889</v>
      </c>
      <c r="DH124" s="1077"/>
      <c r="DI124" s="1077"/>
      <c r="DJ124" s="1077"/>
      <c r="DK124" s="1078"/>
      <c r="DL124" s="1076">
        <v>5225</v>
      </c>
      <c r="DM124" s="1077"/>
      <c r="DN124" s="1077"/>
      <c r="DO124" s="1077"/>
      <c r="DP124" s="1078"/>
      <c r="DQ124" s="1076">
        <v>146843</v>
      </c>
      <c r="DR124" s="1077"/>
      <c r="DS124" s="1077"/>
      <c r="DT124" s="1077"/>
      <c r="DU124" s="1078"/>
      <c r="DV124" s="1079">
        <v>2.2999999999999998</v>
      </c>
      <c r="DW124" s="1080"/>
      <c r="DX124" s="1080"/>
      <c r="DY124" s="1080"/>
      <c r="DZ124" s="1081"/>
    </row>
    <row r="125" spans="1:130" s="246" customFormat="1" ht="26.25" customHeight="1" x14ac:dyDescent="0.15">
      <c r="A125" s="1152"/>
      <c r="B125" s="1039"/>
      <c r="C125" s="1009" t="s">
        <v>468</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418</v>
      </c>
      <c r="AB125" s="1052"/>
      <c r="AC125" s="1052"/>
      <c r="AD125" s="1052"/>
      <c r="AE125" s="1053"/>
      <c r="AF125" s="1054" t="s">
        <v>184</v>
      </c>
      <c r="AG125" s="1052"/>
      <c r="AH125" s="1052"/>
      <c r="AI125" s="1052"/>
      <c r="AJ125" s="1053"/>
      <c r="AK125" s="1054" t="s">
        <v>471</v>
      </c>
      <c r="AL125" s="1052"/>
      <c r="AM125" s="1052"/>
      <c r="AN125" s="1052"/>
      <c r="AO125" s="1053"/>
      <c r="AP125" s="1055" t="s">
        <v>184</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486</v>
      </c>
      <c r="CL125" s="1101"/>
      <c r="CM125" s="1101"/>
      <c r="CN125" s="1101"/>
      <c r="CO125" s="1102"/>
      <c r="CP125" s="1033" t="s">
        <v>487</v>
      </c>
      <c r="CQ125" s="982"/>
      <c r="CR125" s="982"/>
      <c r="CS125" s="982"/>
      <c r="CT125" s="982"/>
      <c r="CU125" s="982"/>
      <c r="CV125" s="982"/>
      <c r="CW125" s="982"/>
      <c r="CX125" s="982"/>
      <c r="CY125" s="982"/>
      <c r="CZ125" s="982"/>
      <c r="DA125" s="982"/>
      <c r="DB125" s="982"/>
      <c r="DC125" s="982"/>
      <c r="DD125" s="982"/>
      <c r="DE125" s="982"/>
      <c r="DF125" s="983"/>
      <c r="DG125" s="1019" t="s">
        <v>184</v>
      </c>
      <c r="DH125" s="1020"/>
      <c r="DI125" s="1020"/>
      <c r="DJ125" s="1020"/>
      <c r="DK125" s="1020"/>
      <c r="DL125" s="1020" t="s">
        <v>184</v>
      </c>
      <c r="DM125" s="1020"/>
      <c r="DN125" s="1020"/>
      <c r="DO125" s="1020"/>
      <c r="DP125" s="1020"/>
      <c r="DQ125" s="1020" t="s">
        <v>477</v>
      </c>
      <c r="DR125" s="1020"/>
      <c r="DS125" s="1020"/>
      <c r="DT125" s="1020"/>
      <c r="DU125" s="1020"/>
      <c r="DV125" s="1021" t="s">
        <v>418</v>
      </c>
      <c r="DW125" s="1021"/>
      <c r="DX125" s="1021"/>
      <c r="DY125" s="1021"/>
      <c r="DZ125" s="1022"/>
    </row>
    <row r="126" spans="1:130" s="246" customFormat="1" ht="26.25" customHeight="1" thickBot="1" x14ac:dyDescent="0.2">
      <c r="A126" s="1152"/>
      <c r="B126" s="1039"/>
      <c r="C126" s="1009" t="s">
        <v>470</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184</v>
      </c>
      <c r="AB126" s="1052"/>
      <c r="AC126" s="1052"/>
      <c r="AD126" s="1052"/>
      <c r="AE126" s="1053"/>
      <c r="AF126" s="1054" t="s">
        <v>184</v>
      </c>
      <c r="AG126" s="1052"/>
      <c r="AH126" s="1052"/>
      <c r="AI126" s="1052"/>
      <c r="AJ126" s="1053"/>
      <c r="AK126" s="1054" t="s">
        <v>471</v>
      </c>
      <c r="AL126" s="1052"/>
      <c r="AM126" s="1052"/>
      <c r="AN126" s="1052"/>
      <c r="AO126" s="1053"/>
      <c r="AP126" s="1055" t="s">
        <v>418</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488</v>
      </c>
      <c r="CQ126" s="1043"/>
      <c r="CR126" s="1043"/>
      <c r="CS126" s="1043"/>
      <c r="CT126" s="1043"/>
      <c r="CU126" s="1043"/>
      <c r="CV126" s="1043"/>
      <c r="CW126" s="1043"/>
      <c r="CX126" s="1043"/>
      <c r="CY126" s="1043"/>
      <c r="CZ126" s="1043"/>
      <c r="DA126" s="1043"/>
      <c r="DB126" s="1043"/>
      <c r="DC126" s="1043"/>
      <c r="DD126" s="1043"/>
      <c r="DE126" s="1043"/>
      <c r="DF126" s="1044"/>
      <c r="DG126" s="1012" t="s">
        <v>418</v>
      </c>
      <c r="DH126" s="1013"/>
      <c r="DI126" s="1013"/>
      <c r="DJ126" s="1013"/>
      <c r="DK126" s="1013"/>
      <c r="DL126" s="1013" t="s">
        <v>418</v>
      </c>
      <c r="DM126" s="1013"/>
      <c r="DN126" s="1013"/>
      <c r="DO126" s="1013"/>
      <c r="DP126" s="1013"/>
      <c r="DQ126" s="1013" t="s">
        <v>477</v>
      </c>
      <c r="DR126" s="1013"/>
      <c r="DS126" s="1013"/>
      <c r="DT126" s="1013"/>
      <c r="DU126" s="1013"/>
      <c r="DV126" s="1014" t="s">
        <v>471</v>
      </c>
      <c r="DW126" s="1014"/>
      <c r="DX126" s="1014"/>
      <c r="DY126" s="1014"/>
      <c r="DZ126" s="1015"/>
    </row>
    <row r="127" spans="1:130" s="246" customFormat="1" ht="26.25" customHeight="1" x14ac:dyDescent="0.15">
      <c r="A127" s="1153"/>
      <c r="B127" s="1041"/>
      <c r="C127" s="1095" t="s">
        <v>489</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21</v>
      </c>
      <c r="AB127" s="1052"/>
      <c r="AC127" s="1052"/>
      <c r="AD127" s="1052"/>
      <c r="AE127" s="1053"/>
      <c r="AF127" s="1054">
        <v>3</v>
      </c>
      <c r="AG127" s="1052"/>
      <c r="AH127" s="1052"/>
      <c r="AI127" s="1052"/>
      <c r="AJ127" s="1053"/>
      <c r="AK127" s="1054">
        <v>66</v>
      </c>
      <c r="AL127" s="1052"/>
      <c r="AM127" s="1052"/>
      <c r="AN127" s="1052"/>
      <c r="AO127" s="1053"/>
      <c r="AP127" s="1055">
        <v>0</v>
      </c>
      <c r="AQ127" s="1056"/>
      <c r="AR127" s="1056"/>
      <c r="AS127" s="1056"/>
      <c r="AT127" s="1057"/>
      <c r="AU127" s="282"/>
      <c r="AV127" s="282"/>
      <c r="AW127" s="282"/>
      <c r="AX127" s="1125" t="s">
        <v>490</v>
      </c>
      <c r="AY127" s="1126"/>
      <c r="AZ127" s="1126"/>
      <c r="BA127" s="1126"/>
      <c r="BB127" s="1126"/>
      <c r="BC127" s="1126"/>
      <c r="BD127" s="1126"/>
      <c r="BE127" s="1127"/>
      <c r="BF127" s="1128" t="s">
        <v>491</v>
      </c>
      <c r="BG127" s="1126"/>
      <c r="BH127" s="1126"/>
      <c r="BI127" s="1126"/>
      <c r="BJ127" s="1126"/>
      <c r="BK127" s="1126"/>
      <c r="BL127" s="1127"/>
      <c r="BM127" s="1128" t="s">
        <v>492</v>
      </c>
      <c r="BN127" s="1126"/>
      <c r="BO127" s="1126"/>
      <c r="BP127" s="1126"/>
      <c r="BQ127" s="1126"/>
      <c r="BR127" s="1126"/>
      <c r="BS127" s="1127"/>
      <c r="BT127" s="1128" t="s">
        <v>493</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494</v>
      </c>
      <c r="CQ127" s="1043"/>
      <c r="CR127" s="1043"/>
      <c r="CS127" s="1043"/>
      <c r="CT127" s="1043"/>
      <c r="CU127" s="1043"/>
      <c r="CV127" s="1043"/>
      <c r="CW127" s="1043"/>
      <c r="CX127" s="1043"/>
      <c r="CY127" s="1043"/>
      <c r="CZ127" s="1043"/>
      <c r="DA127" s="1043"/>
      <c r="DB127" s="1043"/>
      <c r="DC127" s="1043"/>
      <c r="DD127" s="1043"/>
      <c r="DE127" s="1043"/>
      <c r="DF127" s="1044"/>
      <c r="DG127" s="1012" t="s">
        <v>184</v>
      </c>
      <c r="DH127" s="1013"/>
      <c r="DI127" s="1013"/>
      <c r="DJ127" s="1013"/>
      <c r="DK127" s="1013"/>
      <c r="DL127" s="1013" t="s">
        <v>184</v>
      </c>
      <c r="DM127" s="1013"/>
      <c r="DN127" s="1013"/>
      <c r="DO127" s="1013"/>
      <c r="DP127" s="1013"/>
      <c r="DQ127" s="1013" t="s">
        <v>418</v>
      </c>
      <c r="DR127" s="1013"/>
      <c r="DS127" s="1013"/>
      <c r="DT127" s="1013"/>
      <c r="DU127" s="1013"/>
      <c r="DV127" s="1014" t="s">
        <v>471</v>
      </c>
      <c r="DW127" s="1014"/>
      <c r="DX127" s="1014"/>
      <c r="DY127" s="1014"/>
      <c r="DZ127" s="1015"/>
    </row>
    <row r="128" spans="1:130" s="246" customFormat="1" ht="26.25" customHeight="1" thickBot="1" x14ac:dyDescent="0.2">
      <c r="A128" s="1136" t="s">
        <v>495</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496</v>
      </c>
      <c r="X128" s="1138"/>
      <c r="Y128" s="1138"/>
      <c r="Z128" s="1139"/>
      <c r="AA128" s="1140">
        <v>104201</v>
      </c>
      <c r="AB128" s="1141"/>
      <c r="AC128" s="1141"/>
      <c r="AD128" s="1141"/>
      <c r="AE128" s="1142"/>
      <c r="AF128" s="1143">
        <v>91211</v>
      </c>
      <c r="AG128" s="1141"/>
      <c r="AH128" s="1141"/>
      <c r="AI128" s="1141"/>
      <c r="AJ128" s="1142"/>
      <c r="AK128" s="1143">
        <v>97093</v>
      </c>
      <c r="AL128" s="1141"/>
      <c r="AM128" s="1141"/>
      <c r="AN128" s="1141"/>
      <c r="AO128" s="1142"/>
      <c r="AP128" s="1144"/>
      <c r="AQ128" s="1145"/>
      <c r="AR128" s="1145"/>
      <c r="AS128" s="1145"/>
      <c r="AT128" s="1146"/>
      <c r="AU128" s="282"/>
      <c r="AV128" s="282"/>
      <c r="AW128" s="282"/>
      <c r="AX128" s="981" t="s">
        <v>497</v>
      </c>
      <c r="AY128" s="982"/>
      <c r="AZ128" s="982"/>
      <c r="BA128" s="982"/>
      <c r="BB128" s="982"/>
      <c r="BC128" s="982"/>
      <c r="BD128" s="982"/>
      <c r="BE128" s="983"/>
      <c r="BF128" s="1147" t="s">
        <v>477</v>
      </c>
      <c r="BG128" s="1148"/>
      <c r="BH128" s="1148"/>
      <c r="BI128" s="1148"/>
      <c r="BJ128" s="1148"/>
      <c r="BK128" s="1148"/>
      <c r="BL128" s="1149"/>
      <c r="BM128" s="1147">
        <v>13.81</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498</v>
      </c>
      <c r="CQ128" s="1130"/>
      <c r="CR128" s="1130"/>
      <c r="CS128" s="1130"/>
      <c r="CT128" s="1130"/>
      <c r="CU128" s="1130"/>
      <c r="CV128" s="1130"/>
      <c r="CW128" s="1130"/>
      <c r="CX128" s="1130"/>
      <c r="CY128" s="1130"/>
      <c r="CZ128" s="1130"/>
      <c r="DA128" s="1130"/>
      <c r="DB128" s="1130"/>
      <c r="DC128" s="1130"/>
      <c r="DD128" s="1130"/>
      <c r="DE128" s="1130"/>
      <c r="DF128" s="1131"/>
      <c r="DG128" s="1132" t="s">
        <v>477</v>
      </c>
      <c r="DH128" s="1133"/>
      <c r="DI128" s="1133"/>
      <c r="DJ128" s="1133"/>
      <c r="DK128" s="1133"/>
      <c r="DL128" s="1133" t="s">
        <v>184</v>
      </c>
      <c r="DM128" s="1133"/>
      <c r="DN128" s="1133"/>
      <c r="DO128" s="1133"/>
      <c r="DP128" s="1133"/>
      <c r="DQ128" s="1133" t="s">
        <v>184</v>
      </c>
      <c r="DR128" s="1133"/>
      <c r="DS128" s="1133"/>
      <c r="DT128" s="1133"/>
      <c r="DU128" s="1133"/>
      <c r="DV128" s="1134" t="s">
        <v>184</v>
      </c>
      <c r="DW128" s="1134"/>
      <c r="DX128" s="1134"/>
      <c r="DY128" s="1134"/>
      <c r="DZ128" s="1135"/>
    </row>
    <row r="129" spans="1:131" s="246"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499</v>
      </c>
      <c r="X129" s="1167"/>
      <c r="Y129" s="1167"/>
      <c r="Z129" s="1168"/>
      <c r="AA129" s="1051">
        <v>7717853</v>
      </c>
      <c r="AB129" s="1052"/>
      <c r="AC129" s="1052"/>
      <c r="AD129" s="1052"/>
      <c r="AE129" s="1053"/>
      <c r="AF129" s="1054">
        <v>7684695</v>
      </c>
      <c r="AG129" s="1052"/>
      <c r="AH129" s="1052"/>
      <c r="AI129" s="1052"/>
      <c r="AJ129" s="1053"/>
      <c r="AK129" s="1054">
        <v>7781833</v>
      </c>
      <c r="AL129" s="1052"/>
      <c r="AM129" s="1052"/>
      <c r="AN129" s="1052"/>
      <c r="AO129" s="1053"/>
      <c r="AP129" s="1169"/>
      <c r="AQ129" s="1170"/>
      <c r="AR129" s="1170"/>
      <c r="AS129" s="1170"/>
      <c r="AT129" s="1171"/>
      <c r="AU129" s="284"/>
      <c r="AV129" s="284"/>
      <c r="AW129" s="284"/>
      <c r="AX129" s="1160" t="s">
        <v>500</v>
      </c>
      <c r="AY129" s="1043"/>
      <c r="AZ129" s="1043"/>
      <c r="BA129" s="1043"/>
      <c r="BB129" s="1043"/>
      <c r="BC129" s="1043"/>
      <c r="BD129" s="1043"/>
      <c r="BE129" s="1044"/>
      <c r="BF129" s="1161" t="s">
        <v>418</v>
      </c>
      <c r="BG129" s="1162"/>
      <c r="BH129" s="1162"/>
      <c r="BI129" s="1162"/>
      <c r="BJ129" s="1162"/>
      <c r="BK129" s="1162"/>
      <c r="BL129" s="1163"/>
      <c r="BM129" s="1161">
        <v>18.809999999999999</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501</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502</v>
      </c>
      <c r="X130" s="1167"/>
      <c r="Y130" s="1167"/>
      <c r="Z130" s="1168"/>
      <c r="AA130" s="1051">
        <v>1314264</v>
      </c>
      <c r="AB130" s="1052"/>
      <c r="AC130" s="1052"/>
      <c r="AD130" s="1052"/>
      <c r="AE130" s="1053"/>
      <c r="AF130" s="1054">
        <v>1347359</v>
      </c>
      <c r="AG130" s="1052"/>
      <c r="AH130" s="1052"/>
      <c r="AI130" s="1052"/>
      <c r="AJ130" s="1053"/>
      <c r="AK130" s="1054">
        <v>1405954</v>
      </c>
      <c r="AL130" s="1052"/>
      <c r="AM130" s="1052"/>
      <c r="AN130" s="1052"/>
      <c r="AO130" s="1053"/>
      <c r="AP130" s="1169"/>
      <c r="AQ130" s="1170"/>
      <c r="AR130" s="1170"/>
      <c r="AS130" s="1170"/>
      <c r="AT130" s="1171"/>
      <c r="AU130" s="284"/>
      <c r="AV130" s="284"/>
      <c r="AW130" s="284"/>
      <c r="AX130" s="1160" t="s">
        <v>503</v>
      </c>
      <c r="AY130" s="1043"/>
      <c r="AZ130" s="1043"/>
      <c r="BA130" s="1043"/>
      <c r="BB130" s="1043"/>
      <c r="BC130" s="1043"/>
      <c r="BD130" s="1043"/>
      <c r="BE130" s="1044"/>
      <c r="BF130" s="1197">
        <v>11.7</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504</v>
      </c>
      <c r="X131" s="1205"/>
      <c r="Y131" s="1205"/>
      <c r="Z131" s="1206"/>
      <c r="AA131" s="1098">
        <v>6403589</v>
      </c>
      <c r="AB131" s="1077"/>
      <c r="AC131" s="1077"/>
      <c r="AD131" s="1077"/>
      <c r="AE131" s="1078"/>
      <c r="AF131" s="1076">
        <v>6337336</v>
      </c>
      <c r="AG131" s="1077"/>
      <c r="AH131" s="1077"/>
      <c r="AI131" s="1077"/>
      <c r="AJ131" s="1078"/>
      <c r="AK131" s="1076">
        <v>6375879</v>
      </c>
      <c r="AL131" s="1077"/>
      <c r="AM131" s="1077"/>
      <c r="AN131" s="1077"/>
      <c r="AO131" s="1078"/>
      <c r="AP131" s="1207"/>
      <c r="AQ131" s="1208"/>
      <c r="AR131" s="1208"/>
      <c r="AS131" s="1208"/>
      <c r="AT131" s="1209"/>
      <c r="AU131" s="284"/>
      <c r="AV131" s="284"/>
      <c r="AW131" s="284"/>
      <c r="AX131" s="1179" t="s">
        <v>505</v>
      </c>
      <c r="AY131" s="1130"/>
      <c r="AZ131" s="1130"/>
      <c r="BA131" s="1130"/>
      <c r="BB131" s="1130"/>
      <c r="BC131" s="1130"/>
      <c r="BD131" s="1130"/>
      <c r="BE131" s="1131"/>
      <c r="BF131" s="1180">
        <v>19</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506</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507</v>
      </c>
      <c r="W132" s="1190"/>
      <c r="X132" s="1190"/>
      <c r="Y132" s="1190"/>
      <c r="Z132" s="1191"/>
      <c r="AA132" s="1192">
        <v>11.05339521</v>
      </c>
      <c r="AB132" s="1193"/>
      <c r="AC132" s="1193"/>
      <c r="AD132" s="1193"/>
      <c r="AE132" s="1194"/>
      <c r="AF132" s="1195">
        <v>12.14595534</v>
      </c>
      <c r="AG132" s="1193"/>
      <c r="AH132" s="1193"/>
      <c r="AI132" s="1193"/>
      <c r="AJ132" s="1194"/>
      <c r="AK132" s="1195">
        <v>11.923704949999999</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508</v>
      </c>
      <c r="W133" s="1173"/>
      <c r="X133" s="1173"/>
      <c r="Y133" s="1173"/>
      <c r="Z133" s="1174"/>
      <c r="AA133" s="1175">
        <v>10.7</v>
      </c>
      <c r="AB133" s="1176"/>
      <c r="AC133" s="1176"/>
      <c r="AD133" s="1176"/>
      <c r="AE133" s="1177"/>
      <c r="AF133" s="1175">
        <v>11.2</v>
      </c>
      <c r="AG133" s="1176"/>
      <c r="AH133" s="1176"/>
      <c r="AI133" s="1176"/>
      <c r="AJ133" s="1177"/>
      <c r="AK133" s="1175">
        <v>11.7</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JXfvfdMV07eGGuFjjk26U62wYbA34AhlF/juczs5luGMNxY7xy/a+Cfu4fU/RO8NapWl8XjrVB3YqexR1FQxw==" saltValue="EPRsZWixcjkz5Wn+nlAg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DV74:DZ74"/>
    <mergeCell ref="CR74:CV74"/>
    <mergeCell ref="CW74:DA74"/>
    <mergeCell ref="DB74:DF74"/>
    <mergeCell ref="DG74:DK74"/>
    <mergeCell ref="DL74:DP74"/>
    <mergeCell ref="DQ74:DU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AZ74:BD74"/>
    <mergeCell ref="AU74:AY74"/>
    <mergeCell ref="AP74:AT74"/>
    <mergeCell ref="AZ75:BD75"/>
    <mergeCell ref="AU75:AY75"/>
    <mergeCell ref="AP75:AT75"/>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0:DZ70"/>
    <mergeCell ref="CR70:CV70"/>
    <mergeCell ref="CW70:DA70"/>
    <mergeCell ref="DB70:DF70"/>
    <mergeCell ref="DG70:DK70"/>
    <mergeCell ref="DL70:DP70"/>
    <mergeCell ref="DQ70:DU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2:P72"/>
    <mergeCell ref="AK74:AO74"/>
    <mergeCell ref="AF74:AJ74"/>
    <mergeCell ref="AA74:AE74"/>
    <mergeCell ref="V74:Z74"/>
    <mergeCell ref="Q74:U74"/>
    <mergeCell ref="B74:P74"/>
    <mergeCell ref="B73:P7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AK75:AO75"/>
    <mergeCell ref="AF75:AJ75"/>
    <mergeCell ref="AA75:AE75"/>
    <mergeCell ref="V75:Z75"/>
    <mergeCell ref="Q75:U75"/>
    <mergeCell ref="B75:P75"/>
    <mergeCell ref="AZ73:BD73"/>
    <mergeCell ref="AU73:AY73"/>
    <mergeCell ref="AP73:AT73"/>
    <mergeCell ref="AK73:AO73"/>
    <mergeCell ref="AF73:AJ73"/>
    <mergeCell ref="AA73:AE73"/>
    <mergeCell ref="V73:Z73"/>
    <mergeCell ref="Q73:U73"/>
    <mergeCell ref="AZ70:BD70"/>
    <mergeCell ref="AU70:AY70"/>
    <mergeCell ref="AP70:AT70"/>
    <mergeCell ref="AZ71:BD71"/>
    <mergeCell ref="AU71:AY71"/>
    <mergeCell ref="AP71:AT71"/>
    <mergeCell ref="AK71:AO71"/>
    <mergeCell ref="AF71:AJ71"/>
    <mergeCell ref="AA71:AE71"/>
    <mergeCell ref="V71:Z71"/>
    <mergeCell ref="Q71:U71"/>
    <mergeCell ref="AK70:AO70"/>
    <mergeCell ref="AF70:AJ70"/>
    <mergeCell ref="AA70:AE70"/>
    <mergeCell ref="V70:Z70"/>
    <mergeCell ref="Q70:U70"/>
    <mergeCell ref="B70:P70"/>
    <mergeCell ref="B71:P7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0" zoomScale="70" zoomScaleNormal="85" zoomScaleSheetLayoutView="70" workbookViewId="0">
      <selection activeCell="BE95" sqref="BE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2xArFgW9aVISP2ZbXPOzWjalIU5SigUktv1FTCXcUxKqsK6qPpufaMZh3hSm4Owo3iEMvptv/FO+FpFN4JZKA==" saltValue="Bf9jf06dwhaYWNx/I3lr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M31" zoomScale="85" zoomScaleNormal="85" zoomScaleSheetLayoutView="55" workbookViewId="0">
      <selection activeCell="BE95" sqref="BE95"/>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8EVV5/RXbi1IVaDVwS9ZxFh9ymiq3sN070UWK/LMtZaJud4vKYz/36sLFU/wABtGYOF9tiToOHdhd4rGvnObA==" saltValue="8F9pj5bIIA0RnGIgAaB0I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zoomScale="70" zoomScaleSheetLayoutView="70" workbookViewId="0">
      <selection activeCell="BE95" sqref="BE9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517</v>
      </c>
      <c r="AL9" s="1216"/>
      <c r="AM9" s="1216"/>
      <c r="AN9" s="1217"/>
      <c r="AO9" s="312">
        <v>1805800</v>
      </c>
      <c r="AP9" s="312">
        <v>85526</v>
      </c>
      <c r="AQ9" s="313">
        <v>90414</v>
      </c>
      <c r="AR9" s="314">
        <v>-5.4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518</v>
      </c>
      <c r="AL10" s="1216"/>
      <c r="AM10" s="1216"/>
      <c r="AN10" s="1217"/>
      <c r="AO10" s="315">
        <v>527129</v>
      </c>
      <c r="AP10" s="315">
        <v>24966</v>
      </c>
      <c r="AQ10" s="316">
        <v>7325</v>
      </c>
      <c r="AR10" s="317">
        <v>240.8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519</v>
      </c>
      <c r="AL11" s="1216"/>
      <c r="AM11" s="1216"/>
      <c r="AN11" s="1217"/>
      <c r="AO11" s="315">
        <v>381116</v>
      </c>
      <c r="AP11" s="315">
        <v>18050</v>
      </c>
      <c r="AQ11" s="316">
        <v>9426</v>
      </c>
      <c r="AR11" s="317">
        <v>91.5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520</v>
      </c>
      <c r="AL12" s="1216"/>
      <c r="AM12" s="1216"/>
      <c r="AN12" s="1217"/>
      <c r="AO12" s="315" t="s">
        <v>521</v>
      </c>
      <c r="AP12" s="315" t="s">
        <v>521</v>
      </c>
      <c r="AQ12" s="316">
        <v>1167</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522</v>
      </c>
      <c r="AL13" s="1216"/>
      <c r="AM13" s="1216"/>
      <c r="AN13" s="1217"/>
      <c r="AO13" s="315" t="s">
        <v>521</v>
      </c>
      <c r="AP13" s="315" t="s">
        <v>521</v>
      </c>
      <c r="AQ13" s="316">
        <v>3</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523</v>
      </c>
      <c r="AL14" s="1216"/>
      <c r="AM14" s="1216"/>
      <c r="AN14" s="1217"/>
      <c r="AO14" s="315">
        <v>65399</v>
      </c>
      <c r="AP14" s="315">
        <v>3097</v>
      </c>
      <c r="AQ14" s="316">
        <v>4078</v>
      </c>
      <c r="AR14" s="317">
        <v>-24.1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524</v>
      </c>
      <c r="AL15" s="1216"/>
      <c r="AM15" s="1216"/>
      <c r="AN15" s="1217"/>
      <c r="AO15" s="315">
        <v>37547</v>
      </c>
      <c r="AP15" s="315">
        <v>1778</v>
      </c>
      <c r="AQ15" s="316">
        <v>2195</v>
      </c>
      <c r="AR15" s="317">
        <v>-19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525</v>
      </c>
      <c r="AL16" s="1219"/>
      <c r="AM16" s="1219"/>
      <c r="AN16" s="1220"/>
      <c r="AO16" s="315">
        <v>-198569</v>
      </c>
      <c r="AP16" s="315">
        <v>-9405</v>
      </c>
      <c r="AQ16" s="316">
        <v>-8893</v>
      </c>
      <c r="AR16" s="317">
        <v>5.8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190</v>
      </c>
      <c r="AL17" s="1219"/>
      <c r="AM17" s="1219"/>
      <c r="AN17" s="1220"/>
      <c r="AO17" s="315">
        <v>2618422</v>
      </c>
      <c r="AP17" s="315">
        <v>124014</v>
      </c>
      <c r="AQ17" s="316">
        <v>105714</v>
      </c>
      <c r="AR17" s="317">
        <v>17.3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530</v>
      </c>
      <c r="AL21" s="1211"/>
      <c r="AM21" s="1211"/>
      <c r="AN21" s="1212"/>
      <c r="AO21" s="327">
        <v>9.4700000000000006</v>
      </c>
      <c r="AP21" s="328">
        <v>10.07</v>
      </c>
      <c r="AQ21" s="329">
        <v>-0.6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531</v>
      </c>
      <c r="AL22" s="1211"/>
      <c r="AM22" s="1211"/>
      <c r="AN22" s="1212"/>
      <c r="AO22" s="332">
        <v>96.7</v>
      </c>
      <c r="AP22" s="333">
        <v>97.6</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535</v>
      </c>
      <c r="AL32" s="1227"/>
      <c r="AM32" s="1227"/>
      <c r="AN32" s="1228"/>
      <c r="AO32" s="342">
        <v>1131821</v>
      </c>
      <c r="AP32" s="342">
        <v>53605</v>
      </c>
      <c r="AQ32" s="343">
        <v>67110</v>
      </c>
      <c r="AR32" s="344">
        <v>-20.100000000000001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536</v>
      </c>
      <c r="AL33" s="1227"/>
      <c r="AM33" s="1227"/>
      <c r="AN33" s="1228"/>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537</v>
      </c>
      <c r="AL34" s="1227"/>
      <c r="AM34" s="1227"/>
      <c r="AN34" s="1228"/>
      <c r="AO34" s="342" t="s">
        <v>521</v>
      </c>
      <c r="AP34" s="342" t="s">
        <v>521</v>
      </c>
      <c r="AQ34" s="343">
        <v>6</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538</v>
      </c>
      <c r="AL35" s="1227"/>
      <c r="AM35" s="1227"/>
      <c r="AN35" s="1228"/>
      <c r="AO35" s="342">
        <v>931637</v>
      </c>
      <c r="AP35" s="342">
        <v>44124</v>
      </c>
      <c r="AQ35" s="343">
        <v>17795</v>
      </c>
      <c r="AR35" s="344">
        <v>148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539</v>
      </c>
      <c r="AL36" s="1227"/>
      <c r="AM36" s="1227"/>
      <c r="AN36" s="1228"/>
      <c r="AO36" s="342">
        <v>199764</v>
      </c>
      <c r="AP36" s="342">
        <v>9461</v>
      </c>
      <c r="AQ36" s="343">
        <v>2500</v>
      </c>
      <c r="AR36" s="344">
        <v>278.39999999999998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540</v>
      </c>
      <c r="AL37" s="1227"/>
      <c r="AM37" s="1227"/>
      <c r="AN37" s="1228"/>
      <c r="AO37" s="342">
        <v>66</v>
      </c>
      <c r="AP37" s="342">
        <v>3</v>
      </c>
      <c r="AQ37" s="343">
        <v>1001</v>
      </c>
      <c r="AR37" s="344">
        <v>-99.7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541</v>
      </c>
      <c r="AL38" s="1230"/>
      <c r="AM38" s="1230"/>
      <c r="AN38" s="1231"/>
      <c r="AO38" s="345" t="s">
        <v>521</v>
      </c>
      <c r="AP38" s="345" t="s">
        <v>521</v>
      </c>
      <c r="AQ38" s="346">
        <v>4</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542</v>
      </c>
      <c r="AL39" s="1230"/>
      <c r="AM39" s="1230"/>
      <c r="AN39" s="1231"/>
      <c r="AO39" s="342">
        <v>-97093</v>
      </c>
      <c r="AP39" s="342">
        <v>-4599</v>
      </c>
      <c r="AQ39" s="343">
        <v>-3748</v>
      </c>
      <c r="AR39" s="344">
        <v>22.7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543</v>
      </c>
      <c r="AL40" s="1227"/>
      <c r="AM40" s="1227"/>
      <c r="AN40" s="1228"/>
      <c r="AO40" s="342">
        <v>-1405954</v>
      </c>
      <c r="AP40" s="342">
        <v>-66589</v>
      </c>
      <c r="AQ40" s="343">
        <v>-58908</v>
      </c>
      <c r="AR40" s="344">
        <v>13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303</v>
      </c>
      <c r="AL41" s="1233"/>
      <c r="AM41" s="1233"/>
      <c r="AN41" s="1234"/>
      <c r="AO41" s="342">
        <v>760241</v>
      </c>
      <c r="AP41" s="342">
        <v>36006</v>
      </c>
      <c r="AQ41" s="343">
        <v>25761</v>
      </c>
      <c r="AR41" s="344">
        <v>39.799999999999997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512</v>
      </c>
      <c r="AN49" s="1223" t="s">
        <v>547</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3971398</v>
      </c>
      <c r="AN51" s="364">
        <v>174460</v>
      </c>
      <c r="AO51" s="365">
        <v>11.3</v>
      </c>
      <c r="AP51" s="366">
        <v>106614</v>
      </c>
      <c r="AQ51" s="367">
        <v>17.2</v>
      </c>
      <c r="AR51" s="368">
        <v>-5.9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713503</v>
      </c>
      <c r="AN52" s="372">
        <v>31343</v>
      </c>
      <c r="AO52" s="373">
        <v>-34.700000000000003</v>
      </c>
      <c r="AP52" s="374">
        <v>45545</v>
      </c>
      <c r="AQ52" s="375">
        <v>20.7</v>
      </c>
      <c r="AR52" s="376">
        <v>-55.4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5239805</v>
      </c>
      <c r="AN53" s="364">
        <v>234643</v>
      </c>
      <c r="AO53" s="365">
        <v>34.5</v>
      </c>
      <c r="AP53" s="366">
        <v>85459</v>
      </c>
      <c r="AQ53" s="367">
        <v>-19.8</v>
      </c>
      <c r="AR53" s="368">
        <v>54.3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2641143</v>
      </c>
      <c r="AN54" s="372">
        <v>118272</v>
      </c>
      <c r="AO54" s="373">
        <v>277.3</v>
      </c>
      <c r="AP54" s="374">
        <v>44378</v>
      </c>
      <c r="AQ54" s="375">
        <v>-2.6</v>
      </c>
      <c r="AR54" s="376">
        <v>279.89999999999998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1984768</v>
      </c>
      <c r="AN55" s="364">
        <v>90849</v>
      </c>
      <c r="AO55" s="365">
        <v>-61.3</v>
      </c>
      <c r="AP55" s="366">
        <v>83280</v>
      </c>
      <c r="AQ55" s="367">
        <v>-2.5</v>
      </c>
      <c r="AR55" s="368">
        <v>-58.8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880667</v>
      </c>
      <c r="AN56" s="372">
        <v>40311</v>
      </c>
      <c r="AO56" s="373">
        <v>-65.900000000000006</v>
      </c>
      <c r="AP56" s="374">
        <v>43123</v>
      </c>
      <c r="AQ56" s="375">
        <v>-2.8</v>
      </c>
      <c r="AR56" s="376">
        <v>-63.1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1552726</v>
      </c>
      <c r="AN57" s="364">
        <v>72274</v>
      </c>
      <c r="AO57" s="365">
        <v>-20.399999999999999</v>
      </c>
      <c r="AP57" s="366">
        <v>88968</v>
      </c>
      <c r="AQ57" s="367">
        <v>6.8</v>
      </c>
      <c r="AR57" s="368">
        <v>-27.2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992362</v>
      </c>
      <c r="AN58" s="372">
        <v>46191</v>
      </c>
      <c r="AO58" s="373">
        <v>14.6</v>
      </c>
      <c r="AP58" s="374">
        <v>45482</v>
      </c>
      <c r="AQ58" s="375">
        <v>5.5</v>
      </c>
      <c r="AR58" s="376">
        <v>9.1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1493758</v>
      </c>
      <c r="AN59" s="364">
        <v>70747</v>
      </c>
      <c r="AO59" s="365">
        <v>-2.1</v>
      </c>
      <c r="AP59" s="366">
        <v>85173</v>
      </c>
      <c r="AQ59" s="367">
        <v>-4.3</v>
      </c>
      <c r="AR59" s="368">
        <v>2.2000000000000002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898609</v>
      </c>
      <c r="AN60" s="372">
        <v>42560</v>
      </c>
      <c r="AO60" s="373">
        <v>-7.9</v>
      </c>
      <c r="AP60" s="374">
        <v>43913</v>
      </c>
      <c r="AQ60" s="375">
        <v>-3.4</v>
      </c>
      <c r="AR60" s="376">
        <v>-4.5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2848491</v>
      </c>
      <c r="AN61" s="379">
        <v>128595</v>
      </c>
      <c r="AO61" s="380">
        <v>-7.6</v>
      </c>
      <c r="AP61" s="381">
        <v>89899</v>
      </c>
      <c r="AQ61" s="382">
        <v>-0.5</v>
      </c>
      <c r="AR61" s="368">
        <v>-7.1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1225257</v>
      </c>
      <c r="AN62" s="372">
        <v>55735</v>
      </c>
      <c r="AO62" s="373">
        <v>36.700000000000003</v>
      </c>
      <c r="AP62" s="374">
        <v>44488</v>
      </c>
      <c r="AQ62" s="375">
        <v>3.5</v>
      </c>
      <c r="AR62" s="376">
        <v>33.200000000000003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IyVY3BH+HBFo1y1elanCDVR/7nOBwKE6qGnkuOajsEswLEzFC8WfDG81EGUqMXXypl3QkZImcnsx3s7uOeW/g==" saltValue="ZeZcLuCyiaXEJt2MlkzM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75" zoomScaleNormal="100" zoomScaleSheetLayoutView="55" workbookViewId="0">
      <selection activeCell="BE95" sqref="BE9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RIl5l8pZF7glDniK5fwctsgCzFxHpHpmz7SUeYRY2hVTy3M50SJBK9pts/Clk3Upqdzzn/4SIPyLfe3SacNw==" saltValue="rxWpPFtylcB1BFSCTb0c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9" zoomScaleNormal="100" zoomScaleSheetLayoutView="55" workbookViewId="0">
      <selection activeCell="BE95" sqref="BE95"/>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QKGvl/prAkH81vrR6nNHCoFO6FIHrHzw/5iO+lbUR2x0KyLXjZ/nTjmcuShrz8EQIEJ3wOCKsNNqlVGTSoNMA==" saltValue="YQy9rt3GgusWPQLjT48j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BE95" sqref="BE9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5" t="s">
        <v>3</v>
      </c>
      <c r="D47" s="1235"/>
      <c r="E47" s="1236"/>
      <c r="F47" s="11">
        <v>7.97</v>
      </c>
      <c r="G47" s="12">
        <v>13.69</v>
      </c>
      <c r="H47" s="12">
        <v>18.98</v>
      </c>
      <c r="I47" s="12">
        <v>20.100000000000001</v>
      </c>
      <c r="J47" s="13">
        <v>19.8</v>
      </c>
    </row>
    <row r="48" spans="2:10" ht="57.75" customHeight="1" x14ac:dyDescent="0.15">
      <c r="B48" s="14"/>
      <c r="C48" s="1237" t="s">
        <v>4</v>
      </c>
      <c r="D48" s="1237"/>
      <c r="E48" s="1238"/>
      <c r="F48" s="15">
        <v>11.91</v>
      </c>
      <c r="G48" s="16">
        <v>12.05</v>
      </c>
      <c r="H48" s="16">
        <v>10.15</v>
      </c>
      <c r="I48" s="16">
        <v>10.58</v>
      </c>
      <c r="J48" s="17">
        <v>9.5299999999999994</v>
      </c>
    </row>
    <row r="49" spans="2:10" ht="57.75" customHeight="1" thickBot="1" x14ac:dyDescent="0.2">
      <c r="B49" s="18"/>
      <c r="C49" s="1239" t="s">
        <v>5</v>
      </c>
      <c r="D49" s="1239"/>
      <c r="E49" s="1240"/>
      <c r="F49" s="19">
        <v>1.76</v>
      </c>
      <c r="G49" s="20">
        <v>6.05</v>
      </c>
      <c r="H49" s="20">
        <v>3.21</v>
      </c>
      <c r="I49" s="20">
        <v>1.43</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FBn9cF/S2USMh+O3Iz9FI5xvuezFgt5A05auvFKC87SsMEwh59ozfv1yCtDRib6JgklxULYYo621X7GdRJGfA==" saltValue="LiddrRMsW0cgZa5f5d7Q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election activeCell="BE95" sqref="BE9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7" t="s">
        <v>569</v>
      </c>
      <c r="D34" s="1247"/>
      <c r="E34" s="1248"/>
      <c r="F34" s="32">
        <v>3.92</v>
      </c>
      <c r="G34" s="33">
        <v>5.82</v>
      </c>
      <c r="H34" s="33">
        <v>7.8</v>
      </c>
      <c r="I34" s="33">
        <v>10.88</v>
      </c>
      <c r="J34" s="34">
        <v>12.17</v>
      </c>
      <c r="K34" s="22"/>
      <c r="L34" s="22"/>
      <c r="M34" s="22"/>
      <c r="N34" s="22"/>
      <c r="O34" s="22"/>
      <c r="P34" s="22"/>
    </row>
    <row r="35" spans="1:16" ht="39" customHeight="1" x14ac:dyDescent="0.15">
      <c r="A35" s="22"/>
      <c r="B35" s="35"/>
      <c r="C35" s="1241" t="s">
        <v>570</v>
      </c>
      <c r="D35" s="1242"/>
      <c r="E35" s="1243"/>
      <c r="F35" s="36">
        <v>11.84</v>
      </c>
      <c r="G35" s="37">
        <v>11.68</v>
      </c>
      <c r="H35" s="37">
        <v>10.050000000000001</v>
      </c>
      <c r="I35" s="37">
        <v>10.47</v>
      </c>
      <c r="J35" s="38">
        <v>9.3800000000000008</v>
      </c>
      <c r="K35" s="22"/>
      <c r="L35" s="22"/>
      <c r="M35" s="22"/>
      <c r="N35" s="22"/>
      <c r="O35" s="22"/>
      <c r="P35" s="22"/>
    </row>
    <row r="36" spans="1:16" ht="39" customHeight="1" x14ac:dyDescent="0.15">
      <c r="A36" s="22"/>
      <c r="B36" s="35"/>
      <c r="C36" s="1241" t="s">
        <v>571</v>
      </c>
      <c r="D36" s="1242"/>
      <c r="E36" s="1243"/>
      <c r="F36" s="36">
        <v>0.46</v>
      </c>
      <c r="G36" s="37">
        <v>0.56000000000000005</v>
      </c>
      <c r="H36" s="37">
        <v>0.53</v>
      </c>
      <c r="I36" s="37">
        <v>0.81</v>
      </c>
      <c r="J36" s="38">
        <v>1.06</v>
      </c>
      <c r="K36" s="22"/>
      <c r="L36" s="22"/>
      <c r="M36" s="22"/>
      <c r="N36" s="22"/>
      <c r="O36" s="22"/>
      <c r="P36" s="22"/>
    </row>
    <row r="37" spans="1:16" ht="39" customHeight="1" x14ac:dyDescent="0.15">
      <c r="A37" s="22"/>
      <c r="B37" s="35"/>
      <c r="C37" s="1241" t="s">
        <v>572</v>
      </c>
      <c r="D37" s="1242"/>
      <c r="E37" s="1243"/>
      <c r="F37" s="36">
        <v>0.06</v>
      </c>
      <c r="G37" s="37">
        <v>7.0000000000000007E-2</v>
      </c>
      <c r="H37" s="37">
        <v>0.05</v>
      </c>
      <c r="I37" s="37">
        <v>0.16</v>
      </c>
      <c r="J37" s="38">
        <v>0.27</v>
      </c>
      <c r="K37" s="22"/>
      <c r="L37" s="22"/>
      <c r="M37" s="22"/>
      <c r="N37" s="22"/>
      <c r="O37" s="22"/>
      <c r="P37" s="22"/>
    </row>
    <row r="38" spans="1:16" ht="39" customHeight="1" x14ac:dyDescent="0.15">
      <c r="A38" s="22"/>
      <c r="B38" s="35"/>
      <c r="C38" s="1241" t="s">
        <v>573</v>
      </c>
      <c r="D38" s="1242"/>
      <c r="E38" s="1243"/>
      <c r="F38" s="36">
        <v>7.0000000000000007E-2</v>
      </c>
      <c r="G38" s="37">
        <v>0.2</v>
      </c>
      <c r="H38" s="37">
        <v>0.26</v>
      </c>
      <c r="I38" s="37">
        <v>0.16</v>
      </c>
      <c r="J38" s="38">
        <v>0.27</v>
      </c>
      <c r="K38" s="22"/>
      <c r="L38" s="22"/>
      <c r="M38" s="22"/>
      <c r="N38" s="22"/>
      <c r="O38" s="22"/>
      <c r="P38" s="22"/>
    </row>
    <row r="39" spans="1:16" ht="39" customHeight="1" x14ac:dyDescent="0.15">
      <c r="A39" s="22"/>
      <c r="B39" s="35"/>
      <c r="C39" s="1241" t="s">
        <v>574</v>
      </c>
      <c r="D39" s="1242"/>
      <c r="E39" s="1243"/>
      <c r="F39" s="36">
        <v>0.06</v>
      </c>
      <c r="G39" s="37">
        <v>0.09</v>
      </c>
      <c r="H39" s="37">
        <v>0.09</v>
      </c>
      <c r="I39" s="37">
        <v>0.17</v>
      </c>
      <c r="J39" s="38">
        <v>0.14000000000000001</v>
      </c>
      <c r="K39" s="22"/>
      <c r="L39" s="22"/>
      <c r="M39" s="22"/>
      <c r="N39" s="22"/>
      <c r="O39" s="22"/>
      <c r="P39" s="22"/>
    </row>
    <row r="40" spans="1:16" ht="39" customHeight="1" x14ac:dyDescent="0.15">
      <c r="A40" s="22"/>
      <c r="B40" s="35"/>
      <c r="C40" s="1241" t="s">
        <v>575</v>
      </c>
      <c r="D40" s="1242"/>
      <c r="E40" s="1243"/>
      <c r="F40" s="36">
        <v>0.04</v>
      </c>
      <c r="G40" s="37">
        <v>0.33</v>
      </c>
      <c r="H40" s="37">
        <v>0.06</v>
      </c>
      <c r="I40" s="37">
        <v>7.0000000000000007E-2</v>
      </c>
      <c r="J40" s="38">
        <v>0.08</v>
      </c>
      <c r="K40" s="22"/>
      <c r="L40" s="22"/>
      <c r="M40" s="22"/>
      <c r="N40" s="22"/>
      <c r="O40" s="22"/>
      <c r="P40" s="22"/>
    </row>
    <row r="41" spans="1:16" ht="39" customHeight="1" x14ac:dyDescent="0.15">
      <c r="A41" s="22"/>
      <c r="B41" s="35"/>
      <c r="C41" s="1241" t="s">
        <v>576</v>
      </c>
      <c r="D41" s="1242"/>
      <c r="E41" s="1243"/>
      <c r="F41" s="36">
        <v>0.02</v>
      </c>
      <c r="G41" s="37">
        <v>0.02</v>
      </c>
      <c r="H41" s="37">
        <v>0.02</v>
      </c>
      <c r="I41" s="37">
        <v>0.03</v>
      </c>
      <c r="J41" s="38">
        <v>0.06</v>
      </c>
      <c r="K41" s="22"/>
      <c r="L41" s="22"/>
      <c r="M41" s="22"/>
      <c r="N41" s="22"/>
      <c r="O41" s="22"/>
      <c r="P41" s="22"/>
    </row>
    <row r="42" spans="1:16" ht="39" customHeight="1" x14ac:dyDescent="0.15">
      <c r="A42" s="22"/>
      <c r="B42" s="39"/>
      <c r="C42" s="1241" t="s">
        <v>577</v>
      </c>
      <c r="D42" s="1242"/>
      <c r="E42" s="1243"/>
      <c r="F42" s="36" t="s">
        <v>521</v>
      </c>
      <c r="G42" s="37" t="s">
        <v>521</v>
      </c>
      <c r="H42" s="37" t="s">
        <v>521</v>
      </c>
      <c r="I42" s="37" t="s">
        <v>521</v>
      </c>
      <c r="J42" s="38" t="s">
        <v>521</v>
      </c>
      <c r="K42" s="22"/>
      <c r="L42" s="22"/>
      <c r="M42" s="22"/>
      <c r="N42" s="22"/>
      <c r="O42" s="22"/>
      <c r="P42" s="22"/>
    </row>
    <row r="43" spans="1:16" ht="39" customHeight="1" thickBot="1" x14ac:dyDescent="0.2">
      <c r="A43" s="22"/>
      <c r="B43" s="40"/>
      <c r="C43" s="1244" t="s">
        <v>578</v>
      </c>
      <c r="D43" s="1245"/>
      <c r="E43" s="1246"/>
      <c r="F43" s="41">
        <v>0.35</v>
      </c>
      <c r="G43" s="42">
        <v>0.36</v>
      </c>
      <c r="H43" s="42">
        <v>1.79</v>
      </c>
      <c r="I43" s="42">
        <v>0.64</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pN9jMHtGeUZiQfKRNo3QSSI06cob+Si1Yg4pUb1wkPyjNWcCwckGhn79Gq1kU3bXyKmVGND47wNN+ummzquUg==" saltValue="zyMC/0AAFTghFluxSNOU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28" zoomScale="70" zoomScaleNormal="70" zoomScaleSheetLayoutView="55" workbookViewId="0">
      <selection activeCell="BE95" sqref="BE9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1051</v>
      </c>
      <c r="L45" s="60">
        <v>1011</v>
      </c>
      <c r="M45" s="60">
        <v>1046</v>
      </c>
      <c r="N45" s="60">
        <v>1091</v>
      </c>
      <c r="O45" s="61">
        <v>1132</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521</v>
      </c>
      <c r="L46" s="64" t="s">
        <v>521</v>
      </c>
      <c r="M46" s="64" t="s">
        <v>521</v>
      </c>
      <c r="N46" s="64" t="s">
        <v>521</v>
      </c>
      <c r="O46" s="65" t="s">
        <v>521</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521</v>
      </c>
      <c r="L47" s="64" t="s">
        <v>521</v>
      </c>
      <c r="M47" s="64" t="s">
        <v>521</v>
      </c>
      <c r="N47" s="64" t="s">
        <v>521</v>
      </c>
      <c r="O47" s="65" t="s">
        <v>521</v>
      </c>
      <c r="P47" s="48"/>
      <c r="Q47" s="48"/>
      <c r="R47" s="48"/>
      <c r="S47" s="48"/>
      <c r="T47" s="48"/>
      <c r="U47" s="48"/>
    </row>
    <row r="48" spans="1:21" ht="30.75" customHeight="1" x14ac:dyDescent="0.15">
      <c r="A48" s="48"/>
      <c r="B48" s="1251"/>
      <c r="C48" s="1252"/>
      <c r="D48" s="62"/>
      <c r="E48" s="1257" t="s">
        <v>15</v>
      </c>
      <c r="F48" s="1257"/>
      <c r="G48" s="1257"/>
      <c r="H48" s="1257"/>
      <c r="I48" s="1257"/>
      <c r="J48" s="1258"/>
      <c r="K48" s="63">
        <v>951</v>
      </c>
      <c r="L48" s="64">
        <v>921</v>
      </c>
      <c r="M48" s="64">
        <v>920</v>
      </c>
      <c r="N48" s="64">
        <v>935</v>
      </c>
      <c r="O48" s="65">
        <v>932</v>
      </c>
      <c r="P48" s="48"/>
      <c r="Q48" s="48"/>
      <c r="R48" s="48"/>
      <c r="S48" s="48"/>
      <c r="T48" s="48"/>
      <c r="U48" s="48"/>
    </row>
    <row r="49" spans="1:21" ht="30.75" customHeight="1" x14ac:dyDescent="0.15">
      <c r="A49" s="48"/>
      <c r="B49" s="1251"/>
      <c r="C49" s="1252"/>
      <c r="D49" s="62"/>
      <c r="E49" s="1257" t="s">
        <v>16</v>
      </c>
      <c r="F49" s="1257"/>
      <c r="G49" s="1257"/>
      <c r="H49" s="1257"/>
      <c r="I49" s="1257"/>
      <c r="J49" s="1258"/>
      <c r="K49" s="63">
        <v>194</v>
      </c>
      <c r="L49" s="64">
        <v>149</v>
      </c>
      <c r="M49" s="64">
        <v>159</v>
      </c>
      <c r="N49" s="64">
        <v>182</v>
      </c>
      <c r="O49" s="65">
        <v>200</v>
      </c>
      <c r="P49" s="48"/>
      <c r="Q49" s="48"/>
      <c r="R49" s="48"/>
      <c r="S49" s="48"/>
      <c r="T49" s="48"/>
      <c r="U49" s="48"/>
    </row>
    <row r="50" spans="1:21" ht="30.75" customHeight="1" x14ac:dyDescent="0.15">
      <c r="A50" s="48"/>
      <c r="B50" s="1251"/>
      <c r="C50" s="1252"/>
      <c r="D50" s="62"/>
      <c r="E50" s="1257" t="s">
        <v>17</v>
      </c>
      <c r="F50" s="1257"/>
      <c r="G50" s="1257"/>
      <c r="H50" s="1257"/>
      <c r="I50" s="1257"/>
      <c r="J50" s="1258"/>
      <c r="K50" s="63">
        <v>0</v>
      </c>
      <c r="L50" s="64">
        <v>0</v>
      </c>
      <c r="M50" s="64">
        <v>0</v>
      </c>
      <c r="N50" s="64">
        <v>0</v>
      </c>
      <c r="O50" s="65">
        <v>0</v>
      </c>
      <c r="P50" s="48"/>
      <c r="Q50" s="48"/>
      <c r="R50" s="48"/>
      <c r="S50" s="48"/>
      <c r="T50" s="48"/>
      <c r="U50" s="48"/>
    </row>
    <row r="51" spans="1:21" ht="30.75" customHeight="1" x14ac:dyDescent="0.15">
      <c r="A51" s="48"/>
      <c r="B51" s="1253"/>
      <c r="C51" s="1254"/>
      <c r="D51" s="66"/>
      <c r="E51" s="1257" t="s">
        <v>18</v>
      </c>
      <c r="F51" s="1257"/>
      <c r="G51" s="1257"/>
      <c r="H51" s="1257"/>
      <c r="I51" s="1257"/>
      <c r="J51" s="1258"/>
      <c r="K51" s="63">
        <v>0</v>
      </c>
      <c r="L51" s="64" t="s">
        <v>521</v>
      </c>
      <c r="M51" s="64" t="s">
        <v>521</v>
      </c>
      <c r="N51" s="64" t="s">
        <v>521</v>
      </c>
      <c r="O51" s="65" t="s">
        <v>521</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1525</v>
      </c>
      <c r="L52" s="64">
        <v>1404</v>
      </c>
      <c r="M52" s="64">
        <v>1418</v>
      </c>
      <c r="N52" s="64">
        <v>1438</v>
      </c>
      <c r="O52" s="65">
        <v>1504</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671</v>
      </c>
      <c r="L53" s="69">
        <v>677</v>
      </c>
      <c r="M53" s="69">
        <v>707</v>
      </c>
      <c r="N53" s="69">
        <v>770</v>
      </c>
      <c r="O53" s="70">
        <v>760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5" t="s">
        <v>25</v>
      </c>
      <c r="C57" s="1266"/>
      <c r="D57" s="1269" t="s">
        <v>26</v>
      </c>
      <c r="E57" s="1270"/>
      <c r="F57" s="1270"/>
      <c r="G57" s="1270"/>
      <c r="H57" s="1270"/>
      <c r="I57" s="1270"/>
      <c r="J57" s="1271"/>
      <c r="K57" s="82"/>
      <c r="L57" s="83"/>
      <c r="M57" s="83"/>
      <c r="N57" s="83"/>
      <c r="O57" s="84"/>
    </row>
    <row r="58" spans="1:21" ht="31.5" customHeight="1" thickBot="1" x14ac:dyDescent="0.2">
      <c r="B58" s="1267"/>
      <c r="C58" s="1268"/>
      <c r="D58" s="1272" t="s">
        <v>27</v>
      </c>
      <c r="E58" s="1273"/>
      <c r="F58" s="1273"/>
      <c r="G58" s="1273"/>
      <c r="H58" s="1273"/>
      <c r="I58" s="1273"/>
      <c r="J58" s="1274"/>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VLzrrshsgBWcLIgNhSDznJ39MUjXkgz6pdcGATmM3HZc/YzwCojwWoy/W1QxhLikKLpXJLYX/RKpgGevejBoA==" saltValue="4Ke1IqUO/in9REY9FgR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85" zoomScaleNormal="85" zoomScaleSheetLayoutView="100" workbookViewId="0">
      <selection activeCell="BE95" sqref="BE9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75" t="s">
        <v>30</v>
      </c>
      <c r="C41" s="1276"/>
      <c r="D41" s="101"/>
      <c r="E41" s="1281" t="s">
        <v>31</v>
      </c>
      <c r="F41" s="1281"/>
      <c r="G41" s="1281"/>
      <c r="H41" s="1282"/>
      <c r="I41" s="102">
        <v>9826</v>
      </c>
      <c r="J41" s="103">
        <v>11835</v>
      </c>
      <c r="K41" s="103">
        <v>12247</v>
      </c>
      <c r="L41" s="103">
        <v>12437</v>
      </c>
      <c r="M41" s="104">
        <v>12566</v>
      </c>
    </row>
    <row r="42" spans="2:13" ht="27.75" customHeight="1" x14ac:dyDescent="0.15">
      <c r="B42" s="1277"/>
      <c r="C42" s="1278"/>
      <c r="D42" s="105"/>
      <c r="E42" s="1283" t="s">
        <v>32</v>
      </c>
      <c r="F42" s="1283"/>
      <c r="G42" s="1283"/>
      <c r="H42" s="1284"/>
      <c r="I42" s="106">
        <v>1055</v>
      </c>
      <c r="J42" s="107">
        <v>971</v>
      </c>
      <c r="K42" s="107">
        <v>986</v>
      </c>
      <c r="L42" s="107">
        <v>803</v>
      </c>
      <c r="M42" s="108">
        <v>748</v>
      </c>
    </row>
    <row r="43" spans="2:13" ht="27.75" customHeight="1" x14ac:dyDescent="0.15">
      <c r="B43" s="1277"/>
      <c r="C43" s="1278"/>
      <c r="D43" s="105"/>
      <c r="E43" s="1283" t="s">
        <v>33</v>
      </c>
      <c r="F43" s="1283"/>
      <c r="G43" s="1283"/>
      <c r="H43" s="1284"/>
      <c r="I43" s="106">
        <v>10283</v>
      </c>
      <c r="J43" s="107">
        <v>9545</v>
      </c>
      <c r="K43" s="107">
        <v>8874</v>
      </c>
      <c r="L43" s="107">
        <v>8248</v>
      </c>
      <c r="M43" s="108">
        <v>7759</v>
      </c>
    </row>
    <row r="44" spans="2:13" ht="27.75" customHeight="1" x14ac:dyDescent="0.15">
      <c r="B44" s="1277"/>
      <c r="C44" s="1278"/>
      <c r="D44" s="105"/>
      <c r="E44" s="1283" t="s">
        <v>34</v>
      </c>
      <c r="F44" s="1283"/>
      <c r="G44" s="1283"/>
      <c r="H44" s="1284"/>
      <c r="I44" s="106">
        <v>1855</v>
      </c>
      <c r="J44" s="107">
        <v>1699</v>
      </c>
      <c r="K44" s="107">
        <v>1599</v>
      </c>
      <c r="L44" s="107">
        <v>1400</v>
      </c>
      <c r="M44" s="108">
        <v>1188</v>
      </c>
    </row>
    <row r="45" spans="2:13" ht="27.75" customHeight="1" x14ac:dyDescent="0.15">
      <c r="B45" s="1277"/>
      <c r="C45" s="1278"/>
      <c r="D45" s="105"/>
      <c r="E45" s="1283" t="s">
        <v>35</v>
      </c>
      <c r="F45" s="1283"/>
      <c r="G45" s="1283"/>
      <c r="H45" s="1284"/>
      <c r="I45" s="106">
        <v>2271</v>
      </c>
      <c r="J45" s="107">
        <v>2136</v>
      </c>
      <c r="K45" s="107">
        <v>2091</v>
      </c>
      <c r="L45" s="107">
        <v>2024</v>
      </c>
      <c r="M45" s="108">
        <v>1963</v>
      </c>
    </row>
    <row r="46" spans="2:13" ht="27.75" customHeight="1" x14ac:dyDescent="0.15">
      <c r="B46" s="1277"/>
      <c r="C46" s="1278"/>
      <c r="D46" s="109"/>
      <c r="E46" s="1283" t="s">
        <v>36</v>
      </c>
      <c r="F46" s="1283"/>
      <c r="G46" s="1283"/>
      <c r="H46" s="1284"/>
      <c r="I46" s="106" t="s">
        <v>521</v>
      </c>
      <c r="J46" s="107" t="s">
        <v>521</v>
      </c>
      <c r="K46" s="107" t="s">
        <v>521</v>
      </c>
      <c r="L46" s="107" t="s">
        <v>521</v>
      </c>
      <c r="M46" s="108" t="s">
        <v>521</v>
      </c>
    </row>
    <row r="47" spans="2:13" ht="27.75" customHeight="1" x14ac:dyDescent="0.15">
      <c r="B47" s="1277"/>
      <c r="C47" s="1278"/>
      <c r="D47" s="110"/>
      <c r="E47" s="1285" t="s">
        <v>37</v>
      </c>
      <c r="F47" s="1286"/>
      <c r="G47" s="1286"/>
      <c r="H47" s="1287"/>
      <c r="I47" s="106" t="s">
        <v>521</v>
      </c>
      <c r="J47" s="107" t="s">
        <v>521</v>
      </c>
      <c r="K47" s="107" t="s">
        <v>521</v>
      </c>
      <c r="L47" s="107" t="s">
        <v>521</v>
      </c>
      <c r="M47" s="108" t="s">
        <v>521</v>
      </c>
    </row>
    <row r="48" spans="2:13" ht="27.75" customHeight="1" x14ac:dyDescent="0.15">
      <c r="B48" s="1277"/>
      <c r="C48" s="1278"/>
      <c r="D48" s="105"/>
      <c r="E48" s="1283" t="s">
        <v>38</v>
      </c>
      <c r="F48" s="1283"/>
      <c r="G48" s="1283"/>
      <c r="H48" s="1284"/>
      <c r="I48" s="106" t="s">
        <v>521</v>
      </c>
      <c r="J48" s="107" t="s">
        <v>521</v>
      </c>
      <c r="K48" s="107" t="s">
        <v>521</v>
      </c>
      <c r="L48" s="107" t="s">
        <v>521</v>
      </c>
      <c r="M48" s="108" t="s">
        <v>521</v>
      </c>
    </row>
    <row r="49" spans="2:13" ht="27.75" customHeight="1" x14ac:dyDescent="0.15">
      <c r="B49" s="1279"/>
      <c r="C49" s="1280"/>
      <c r="D49" s="105"/>
      <c r="E49" s="1283" t="s">
        <v>39</v>
      </c>
      <c r="F49" s="1283"/>
      <c r="G49" s="1283"/>
      <c r="H49" s="1284"/>
      <c r="I49" s="106" t="s">
        <v>521</v>
      </c>
      <c r="J49" s="107" t="s">
        <v>521</v>
      </c>
      <c r="K49" s="107" t="s">
        <v>521</v>
      </c>
      <c r="L49" s="107" t="s">
        <v>521</v>
      </c>
      <c r="M49" s="108" t="s">
        <v>521</v>
      </c>
    </row>
    <row r="50" spans="2:13" ht="27.75" customHeight="1" x14ac:dyDescent="0.15">
      <c r="B50" s="1288" t="s">
        <v>40</v>
      </c>
      <c r="C50" s="1289"/>
      <c r="D50" s="111"/>
      <c r="E50" s="1283" t="s">
        <v>41</v>
      </c>
      <c r="F50" s="1283"/>
      <c r="G50" s="1283"/>
      <c r="H50" s="1284"/>
      <c r="I50" s="106">
        <v>3293</v>
      </c>
      <c r="J50" s="107">
        <v>4216</v>
      </c>
      <c r="K50" s="107">
        <v>4632</v>
      </c>
      <c r="L50" s="107">
        <v>4847</v>
      </c>
      <c r="M50" s="108">
        <v>4948</v>
      </c>
    </row>
    <row r="51" spans="2:13" ht="27.75" customHeight="1" x14ac:dyDescent="0.15">
      <c r="B51" s="1277"/>
      <c r="C51" s="1278"/>
      <c r="D51" s="105"/>
      <c r="E51" s="1283" t="s">
        <v>42</v>
      </c>
      <c r="F51" s="1283"/>
      <c r="G51" s="1283"/>
      <c r="H51" s="1284"/>
      <c r="I51" s="106">
        <v>1103</v>
      </c>
      <c r="J51" s="107">
        <v>1013</v>
      </c>
      <c r="K51" s="107">
        <v>998</v>
      </c>
      <c r="L51" s="107">
        <v>891</v>
      </c>
      <c r="M51" s="108">
        <v>970</v>
      </c>
    </row>
    <row r="52" spans="2:13" ht="27.75" customHeight="1" x14ac:dyDescent="0.15">
      <c r="B52" s="1279"/>
      <c r="C52" s="1280"/>
      <c r="D52" s="105"/>
      <c r="E52" s="1283" t="s">
        <v>43</v>
      </c>
      <c r="F52" s="1283"/>
      <c r="G52" s="1283"/>
      <c r="H52" s="1284"/>
      <c r="I52" s="106">
        <v>15814</v>
      </c>
      <c r="J52" s="107">
        <v>17340</v>
      </c>
      <c r="K52" s="107">
        <v>17369</v>
      </c>
      <c r="L52" s="107">
        <v>17258</v>
      </c>
      <c r="M52" s="108">
        <v>17090</v>
      </c>
    </row>
    <row r="53" spans="2:13" ht="27.75" customHeight="1" thickBot="1" x14ac:dyDescent="0.2">
      <c r="B53" s="1290" t="s">
        <v>44</v>
      </c>
      <c r="C53" s="1291"/>
      <c r="D53" s="112"/>
      <c r="E53" s="1292" t="s">
        <v>45</v>
      </c>
      <c r="F53" s="1292"/>
      <c r="G53" s="1292"/>
      <c r="H53" s="1293"/>
      <c r="I53" s="113">
        <v>5080</v>
      </c>
      <c r="J53" s="114">
        <v>3618</v>
      </c>
      <c r="K53" s="114">
        <v>2797</v>
      </c>
      <c r="L53" s="114">
        <v>1917</v>
      </c>
      <c r="M53" s="115">
        <v>1215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l7hrQ9w93P7XMPbUB8HDBYifbG8m8IxUpP2pSr1PLjYa8RVcm/qolNX2+clI4x/iy0u3LH5SDnfCWYX86hQPw==" saltValue="DfL4/fL7F+DCdFpSUhat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3" zoomScale="70" zoomScaleNormal="70" zoomScaleSheetLayoutView="100" workbookViewId="0">
      <selection activeCell="BE95" sqref="BE9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302" t="s">
        <v>48</v>
      </c>
      <c r="D55" s="1302"/>
      <c r="E55" s="1303"/>
      <c r="F55" s="127">
        <v>1465</v>
      </c>
      <c r="G55" s="127">
        <v>1544</v>
      </c>
      <c r="H55" s="128">
        <v>1541</v>
      </c>
    </row>
    <row r="56" spans="2:8" ht="52.5" customHeight="1" x14ac:dyDescent="0.15">
      <c r="B56" s="129"/>
      <c r="C56" s="1304" t="s">
        <v>49</v>
      </c>
      <c r="D56" s="1304"/>
      <c r="E56" s="1305"/>
      <c r="F56" s="130">
        <v>613</v>
      </c>
      <c r="G56" s="130">
        <v>613</v>
      </c>
      <c r="H56" s="131">
        <v>613</v>
      </c>
    </row>
    <row r="57" spans="2:8" ht="53.25" customHeight="1" x14ac:dyDescent="0.15">
      <c r="B57" s="129"/>
      <c r="C57" s="1306" t="s">
        <v>50</v>
      </c>
      <c r="D57" s="1306"/>
      <c r="E57" s="1307"/>
      <c r="F57" s="132">
        <v>2150</v>
      </c>
      <c r="G57" s="132">
        <v>2254</v>
      </c>
      <c r="H57" s="133">
        <v>2373</v>
      </c>
    </row>
    <row r="58" spans="2:8" ht="45.75" customHeight="1" x14ac:dyDescent="0.15">
      <c r="B58" s="134"/>
      <c r="C58" s="1294" t="s">
        <v>604</v>
      </c>
      <c r="D58" s="1295"/>
      <c r="E58" s="1296"/>
      <c r="F58" s="135">
        <v>705</v>
      </c>
      <c r="G58" s="135">
        <v>898</v>
      </c>
      <c r="H58" s="136">
        <v>1184</v>
      </c>
    </row>
    <row r="59" spans="2:8" ht="45.75" customHeight="1" x14ac:dyDescent="0.15">
      <c r="B59" s="134"/>
      <c r="C59" s="1294" t="s">
        <v>605</v>
      </c>
      <c r="D59" s="1295"/>
      <c r="E59" s="1296"/>
      <c r="F59" s="135">
        <v>191</v>
      </c>
      <c r="G59" s="135">
        <v>201</v>
      </c>
      <c r="H59" s="136">
        <v>240</v>
      </c>
    </row>
    <row r="60" spans="2:8" ht="45.75" customHeight="1" x14ac:dyDescent="0.15">
      <c r="B60" s="134"/>
      <c r="C60" s="1294" t="s">
        <v>606</v>
      </c>
      <c r="D60" s="1295"/>
      <c r="E60" s="1296"/>
      <c r="F60" s="135">
        <v>314</v>
      </c>
      <c r="G60" s="135">
        <v>314</v>
      </c>
      <c r="H60" s="136">
        <v>214</v>
      </c>
    </row>
    <row r="61" spans="2:8" ht="45.75" customHeight="1" x14ac:dyDescent="0.15">
      <c r="B61" s="134"/>
      <c r="C61" s="1294" t="s">
        <v>607</v>
      </c>
      <c r="D61" s="1295"/>
      <c r="E61" s="1296"/>
      <c r="F61" s="135">
        <v>322</v>
      </c>
      <c r="G61" s="135">
        <v>264</v>
      </c>
      <c r="H61" s="136">
        <v>200</v>
      </c>
    </row>
    <row r="62" spans="2:8" ht="45.75" customHeight="1" thickBot="1" x14ac:dyDescent="0.2">
      <c r="B62" s="137"/>
      <c r="C62" s="1297" t="s">
        <v>608</v>
      </c>
      <c r="D62" s="1298"/>
      <c r="E62" s="1299"/>
      <c r="F62" s="138">
        <v>151</v>
      </c>
      <c r="G62" s="138">
        <v>151</v>
      </c>
      <c r="H62" s="139">
        <v>151</v>
      </c>
    </row>
    <row r="63" spans="2:8" ht="52.5" customHeight="1" thickBot="1" x14ac:dyDescent="0.2">
      <c r="B63" s="140"/>
      <c r="C63" s="1300" t="s">
        <v>51</v>
      </c>
      <c r="D63" s="1300"/>
      <c r="E63" s="1301"/>
      <c r="F63" s="141">
        <v>4227</v>
      </c>
      <c r="G63" s="141">
        <v>4412</v>
      </c>
      <c r="H63" s="142">
        <v>4527</v>
      </c>
    </row>
    <row r="64" spans="2:8" ht="15" customHeight="1" x14ac:dyDescent="0.15"/>
    <row r="65" ht="0" hidden="1" customHeight="1" x14ac:dyDescent="0.15"/>
    <row r="66" ht="0" hidden="1" customHeight="1" x14ac:dyDescent="0.15"/>
  </sheetData>
  <sheetProtection algorithmName="SHA-512" hashValue="aie9qPEuGSCtI7eNvepAmPXlOnk7EoLdAuuC1IsLhqLU8wLXHIND8VSXzm7+qDYVYZvLAsOHCvzvoT3Hj8UpIw==" saltValue="dbjwuHLDAQLBu/mTDlkO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3"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0" t="s">
        <v>623</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4"/>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4"/>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4"/>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4"/>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19"/>
      <c r="H50" s="1319"/>
      <c r="I50" s="1319"/>
      <c r="J50" s="1319"/>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563</v>
      </c>
      <c r="BQ50" s="1323"/>
      <c r="BR50" s="1323"/>
      <c r="BS50" s="1323"/>
      <c r="BT50" s="1323"/>
      <c r="BU50" s="1323"/>
      <c r="BV50" s="1323"/>
      <c r="BW50" s="1323"/>
      <c r="BX50" s="1323" t="s">
        <v>564</v>
      </c>
      <c r="BY50" s="1323"/>
      <c r="BZ50" s="1323"/>
      <c r="CA50" s="1323"/>
      <c r="CB50" s="1323"/>
      <c r="CC50" s="1323"/>
      <c r="CD50" s="1323"/>
      <c r="CE50" s="1323"/>
      <c r="CF50" s="1323" t="s">
        <v>565</v>
      </c>
      <c r="CG50" s="1323"/>
      <c r="CH50" s="1323"/>
      <c r="CI50" s="1323"/>
      <c r="CJ50" s="1323"/>
      <c r="CK50" s="1323"/>
      <c r="CL50" s="1323"/>
      <c r="CM50" s="1323"/>
      <c r="CN50" s="1323" t="s">
        <v>566</v>
      </c>
      <c r="CO50" s="1323"/>
      <c r="CP50" s="1323"/>
      <c r="CQ50" s="1323"/>
      <c r="CR50" s="1323"/>
      <c r="CS50" s="1323"/>
      <c r="CT50" s="1323"/>
      <c r="CU50" s="1323"/>
      <c r="CV50" s="1323" t="s">
        <v>567</v>
      </c>
      <c r="CW50" s="1323"/>
      <c r="CX50" s="1323"/>
      <c r="CY50" s="1323"/>
      <c r="CZ50" s="1323"/>
      <c r="DA50" s="1323"/>
      <c r="DB50" s="1323"/>
      <c r="DC50" s="1323"/>
    </row>
    <row r="51" spans="1:109" ht="13.5" customHeight="1" x14ac:dyDescent="0.15">
      <c r="B51" s="394"/>
      <c r="G51" s="1324"/>
      <c r="H51" s="1324"/>
      <c r="I51" s="1327"/>
      <c r="J51" s="1327"/>
      <c r="K51" s="1325"/>
      <c r="L51" s="1325"/>
      <c r="M51" s="1325"/>
      <c r="N51" s="1325"/>
      <c r="AM51" s="403"/>
      <c r="AN51" s="1326" t="s">
        <v>615</v>
      </c>
      <c r="AO51" s="1326"/>
      <c r="AP51" s="1326"/>
      <c r="AQ51" s="1326"/>
      <c r="AR51" s="1326"/>
      <c r="AS51" s="1326"/>
      <c r="AT51" s="1326"/>
      <c r="AU51" s="1326"/>
      <c r="AV51" s="1326"/>
      <c r="AW51" s="1326"/>
      <c r="AX51" s="1326"/>
      <c r="AY51" s="1326"/>
      <c r="AZ51" s="1326"/>
      <c r="BA51" s="1326"/>
      <c r="BB51" s="1326" t="s">
        <v>616</v>
      </c>
      <c r="BC51" s="1326"/>
      <c r="BD51" s="1326"/>
      <c r="BE51" s="1326"/>
      <c r="BF51" s="1326"/>
      <c r="BG51" s="1326"/>
      <c r="BH51" s="1326"/>
      <c r="BI51" s="1326"/>
      <c r="BJ51" s="1326"/>
      <c r="BK51" s="1326"/>
      <c r="BL51" s="1326"/>
      <c r="BM51" s="1326"/>
      <c r="BN51" s="1326"/>
      <c r="BO51" s="1326"/>
      <c r="BP51" s="1308"/>
      <c r="BQ51" s="1309"/>
      <c r="BR51" s="1309"/>
      <c r="BS51" s="1309"/>
      <c r="BT51" s="1309"/>
      <c r="BU51" s="1309"/>
      <c r="BV51" s="1309"/>
      <c r="BW51" s="1309"/>
      <c r="BX51" s="1308"/>
      <c r="BY51" s="1309"/>
      <c r="BZ51" s="1309"/>
      <c r="CA51" s="1309"/>
      <c r="CB51" s="1309"/>
      <c r="CC51" s="1309"/>
      <c r="CD51" s="1309"/>
      <c r="CE51" s="1309"/>
      <c r="CF51" s="1309">
        <v>43.6</v>
      </c>
      <c r="CG51" s="1309"/>
      <c r="CH51" s="1309"/>
      <c r="CI51" s="1309"/>
      <c r="CJ51" s="1309"/>
      <c r="CK51" s="1309"/>
      <c r="CL51" s="1309"/>
      <c r="CM51" s="1309"/>
      <c r="CN51" s="1309">
        <v>30.2</v>
      </c>
      <c r="CO51" s="1309"/>
      <c r="CP51" s="1309"/>
      <c r="CQ51" s="1309"/>
      <c r="CR51" s="1309"/>
      <c r="CS51" s="1309"/>
      <c r="CT51" s="1309"/>
      <c r="CU51" s="1309"/>
      <c r="CV51" s="1309">
        <v>19</v>
      </c>
      <c r="CW51" s="1309"/>
      <c r="CX51" s="1309"/>
      <c r="CY51" s="1309"/>
      <c r="CZ51" s="1309"/>
      <c r="DA51" s="1309"/>
      <c r="DB51" s="1309"/>
      <c r="DC51" s="1309"/>
    </row>
    <row r="52" spans="1:109" x14ac:dyDescent="0.15">
      <c r="B52" s="394"/>
      <c r="G52" s="1324"/>
      <c r="H52" s="1324"/>
      <c r="I52" s="1327"/>
      <c r="J52" s="1327"/>
      <c r="K52" s="1325"/>
      <c r="L52" s="1325"/>
      <c r="M52" s="1325"/>
      <c r="N52" s="1325"/>
      <c r="AM52" s="403"/>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2"/>
      <c r="B53" s="394"/>
      <c r="G53" s="1324"/>
      <c r="H53" s="1324"/>
      <c r="I53" s="1319"/>
      <c r="J53" s="1319"/>
      <c r="K53" s="1325"/>
      <c r="L53" s="1325"/>
      <c r="M53" s="1325"/>
      <c r="N53" s="1325"/>
      <c r="AM53" s="403"/>
      <c r="AN53" s="1326"/>
      <c r="AO53" s="1326"/>
      <c r="AP53" s="1326"/>
      <c r="AQ53" s="1326"/>
      <c r="AR53" s="1326"/>
      <c r="AS53" s="1326"/>
      <c r="AT53" s="1326"/>
      <c r="AU53" s="1326"/>
      <c r="AV53" s="1326"/>
      <c r="AW53" s="1326"/>
      <c r="AX53" s="1326"/>
      <c r="AY53" s="1326"/>
      <c r="AZ53" s="1326"/>
      <c r="BA53" s="1326"/>
      <c r="BB53" s="1326" t="s">
        <v>617</v>
      </c>
      <c r="BC53" s="1326"/>
      <c r="BD53" s="1326"/>
      <c r="BE53" s="1326"/>
      <c r="BF53" s="1326"/>
      <c r="BG53" s="1326"/>
      <c r="BH53" s="1326"/>
      <c r="BI53" s="1326"/>
      <c r="BJ53" s="1326"/>
      <c r="BK53" s="1326"/>
      <c r="BL53" s="1326"/>
      <c r="BM53" s="1326"/>
      <c r="BN53" s="1326"/>
      <c r="BO53" s="1326"/>
      <c r="BP53" s="1308"/>
      <c r="BQ53" s="1309"/>
      <c r="BR53" s="1309"/>
      <c r="BS53" s="1309"/>
      <c r="BT53" s="1309"/>
      <c r="BU53" s="1309"/>
      <c r="BV53" s="1309"/>
      <c r="BW53" s="1309"/>
      <c r="BX53" s="1308"/>
      <c r="BY53" s="1309"/>
      <c r="BZ53" s="1309"/>
      <c r="CA53" s="1309"/>
      <c r="CB53" s="1309"/>
      <c r="CC53" s="1309"/>
      <c r="CD53" s="1309"/>
      <c r="CE53" s="1309"/>
      <c r="CF53" s="1309">
        <v>69.599999999999994</v>
      </c>
      <c r="CG53" s="1309"/>
      <c r="CH53" s="1309"/>
      <c r="CI53" s="1309"/>
      <c r="CJ53" s="1309"/>
      <c r="CK53" s="1309"/>
      <c r="CL53" s="1309"/>
      <c r="CM53" s="1309"/>
      <c r="CN53" s="1309">
        <v>71.099999999999994</v>
      </c>
      <c r="CO53" s="1309"/>
      <c r="CP53" s="1309"/>
      <c r="CQ53" s="1309"/>
      <c r="CR53" s="1309"/>
      <c r="CS53" s="1309"/>
      <c r="CT53" s="1309"/>
      <c r="CU53" s="1309"/>
      <c r="CV53" s="1309">
        <v>70.900000000000006</v>
      </c>
      <c r="CW53" s="1309"/>
      <c r="CX53" s="1309"/>
      <c r="CY53" s="1309"/>
      <c r="CZ53" s="1309"/>
      <c r="DA53" s="1309"/>
      <c r="DB53" s="1309"/>
      <c r="DC53" s="1309"/>
    </row>
    <row r="54" spans="1:109" x14ac:dyDescent="0.15">
      <c r="A54" s="402"/>
      <c r="B54" s="394"/>
      <c r="G54" s="1324"/>
      <c r="H54" s="1324"/>
      <c r="I54" s="1319"/>
      <c r="J54" s="1319"/>
      <c r="K54" s="1325"/>
      <c r="L54" s="1325"/>
      <c r="M54" s="1325"/>
      <c r="N54" s="1325"/>
      <c r="AM54" s="403"/>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2"/>
      <c r="B55" s="394"/>
      <c r="G55" s="1319"/>
      <c r="H55" s="1319"/>
      <c r="I55" s="1319"/>
      <c r="J55" s="1319"/>
      <c r="K55" s="1325"/>
      <c r="L55" s="1325"/>
      <c r="M55" s="1325"/>
      <c r="N55" s="1325"/>
      <c r="AN55" s="1323" t="s">
        <v>618</v>
      </c>
      <c r="AO55" s="1323"/>
      <c r="AP55" s="1323"/>
      <c r="AQ55" s="1323"/>
      <c r="AR55" s="1323"/>
      <c r="AS55" s="1323"/>
      <c r="AT55" s="1323"/>
      <c r="AU55" s="1323"/>
      <c r="AV55" s="1323"/>
      <c r="AW55" s="1323"/>
      <c r="AX55" s="1323"/>
      <c r="AY55" s="1323"/>
      <c r="AZ55" s="1323"/>
      <c r="BA55" s="1323"/>
      <c r="BB55" s="1326" t="s">
        <v>616</v>
      </c>
      <c r="BC55" s="1326"/>
      <c r="BD55" s="1326"/>
      <c r="BE55" s="1326"/>
      <c r="BF55" s="1326"/>
      <c r="BG55" s="1326"/>
      <c r="BH55" s="1326"/>
      <c r="BI55" s="1326"/>
      <c r="BJ55" s="1326"/>
      <c r="BK55" s="1326"/>
      <c r="BL55" s="1326"/>
      <c r="BM55" s="1326"/>
      <c r="BN55" s="1326"/>
      <c r="BO55" s="1326"/>
      <c r="BP55" s="1308"/>
      <c r="BQ55" s="1309"/>
      <c r="BR55" s="1309"/>
      <c r="BS55" s="1309"/>
      <c r="BT55" s="1309"/>
      <c r="BU55" s="1309"/>
      <c r="BV55" s="1309"/>
      <c r="BW55" s="1309"/>
      <c r="BX55" s="1308"/>
      <c r="BY55" s="1309"/>
      <c r="BZ55" s="1309"/>
      <c r="CA55" s="1309"/>
      <c r="CB55" s="1309"/>
      <c r="CC55" s="1309"/>
      <c r="CD55" s="1309"/>
      <c r="CE55" s="1309"/>
      <c r="CF55" s="1309">
        <v>54.6</v>
      </c>
      <c r="CG55" s="1309"/>
      <c r="CH55" s="1309"/>
      <c r="CI55" s="1309"/>
      <c r="CJ55" s="1309"/>
      <c r="CK55" s="1309"/>
      <c r="CL55" s="1309"/>
      <c r="CM55" s="1309"/>
      <c r="CN55" s="1309">
        <v>53.2</v>
      </c>
      <c r="CO55" s="1309"/>
      <c r="CP55" s="1309"/>
      <c r="CQ55" s="1309"/>
      <c r="CR55" s="1309"/>
      <c r="CS55" s="1309"/>
      <c r="CT55" s="1309"/>
      <c r="CU55" s="1309"/>
      <c r="CV55" s="1309">
        <v>47.9</v>
      </c>
      <c r="CW55" s="1309"/>
      <c r="CX55" s="1309"/>
      <c r="CY55" s="1309"/>
      <c r="CZ55" s="1309"/>
      <c r="DA55" s="1309"/>
      <c r="DB55" s="1309"/>
      <c r="DC55" s="1309"/>
    </row>
    <row r="56" spans="1:109" x14ac:dyDescent="0.15">
      <c r="A56" s="402"/>
      <c r="B56" s="394"/>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x14ac:dyDescent="0.15">
      <c r="B57" s="406"/>
      <c r="G57" s="1319"/>
      <c r="H57" s="1319"/>
      <c r="I57" s="1328"/>
      <c r="J57" s="1328"/>
      <c r="K57" s="1325"/>
      <c r="L57" s="1325"/>
      <c r="M57" s="1325"/>
      <c r="N57" s="1325"/>
      <c r="AM57" s="387"/>
      <c r="AN57" s="1323"/>
      <c r="AO57" s="1323"/>
      <c r="AP57" s="1323"/>
      <c r="AQ57" s="1323"/>
      <c r="AR57" s="1323"/>
      <c r="AS57" s="1323"/>
      <c r="AT57" s="1323"/>
      <c r="AU57" s="1323"/>
      <c r="AV57" s="1323"/>
      <c r="AW57" s="1323"/>
      <c r="AX57" s="1323"/>
      <c r="AY57" s="1323"/>
      <c r="AZ57" s="1323"/>
      <c r="BA57" s="1323"/>
      <c r="BB57" s="1326" t="s">
        <v>617</v>
      </c>
      <c r="BC57" s="1326"/>
      <c r="BD57" s="1326"/>
      <c r="BE57" s="1326"/>
      <c r="BF57" s="1326"/>
      <c r="BG57" s="1326"/>
      <c r="BH57" s="1326"/>
      <c r="BI57" s="1326"/>
      <c r="BJ57" s="1326"/>
      <c r="BK57" s="1326"/>
      <c r="BL57" s="1326"/>
      <c r="BM57" s="1326"/>
      <c r="BN57" s="1326"/>
      <c r="BO57" s="1326"/>
      <c r="BP57" s="1308"/>
      <c r="BQ57" s="1309"/>
      <c r="BR57" s="1309"/>
      <c r="BS57" s="1309"/>
      <c r="BT57" s="1309"/>
      <c r="BU57" s="1309"/>
      <c r="BV57" s="1309"/>
      <c r="BW57" s="1309"/>
      <c r="BX57" s="1308"/>
      <c r="BY57" s="1309"/>
      <c r="BZ57" s="1309"/>
      <c r="CA57" s="1309"/>
      <c r="CB57" s="1309"/>
      <c r="CC57" s="1309"/>
      <c r="CD57" s="1309"/>
      <c r="CE57" s="1309"/>
      <c r="CF57" s="1309">
        <v>58.3</v>
      </c>
      <c r="CG57" s="1309"/>
      <c r="CH57" s="1309"/>
      <c r="CI57" s="1309"/>
      <c r="CJ57" s="1309"/>
      <c r="CK57" s="1309"/>
      <c r="CL57" s="1309"/>
      <c r="CM57" s="1309"/>
      <c r="CN57" s="1309">
        <v>59.6</v>
      </c>
      <c r="CO57" s="1309"/>
      <c r="CP57" s="1309"/>
      <c r="CQ57" s="1309"/>
      <c r="CR57" s="1309"/>
      <c r="CS57" s="1309"/>
      <c r="CT57" s="1309"/>
      <c r="CU57" s="1309"/>
      <c r="CV57" s="1309">
        <v>60.5</v>
      </c>
      <c r="CW57" s="1309"/>
      <c r="CX57" s="1309"/>
      <c r="CY57" s="1309"/>
      <c r="CZ57" s="1309"/>
      <c r="DA57" s="1309"/>
      <c r="DB57" s="1309"/>
      <c r="DC57" s="1309"/>
      <c r="DD57" s="407"/>
      <c r="DE57" s="406"/>
    </row>
    <row r="58" spans="1:109" s="402" customFormat="1" x14ac:dyDescent="0.15">
      <c r="A58" s="387"/>
      <c r="B58" s="406"/>
      <c r="G58" s="1319"/>
      <c r="H58" s="1319"/>
      <c r="I58" s="1328"/>
      <c r="J58" s="1328"/>
      <c r="K58" s="1325"/>
      <c r="L58" s="1325"/>
      <c r="M58" s="1325"/>
      <c r="N58" s="1325"/>
      <c r="AM58" s="387"/>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0" t="s">
        <v>624</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4"/>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4"/>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4"/>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4"/>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19"/>
      <c r="H72" s="1319"/>
      <c r="I72" s="1319"/>
      <c r="J72" s="1319"/>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563</v>
      </c>
      <c r="BQ72" s="1323"/>
      <c r="BR72" s="1323"/>
      <c r="BS72" s="1323"/>
      <c r="BT72" s="1323"/>
      <c r="BU72" s="1323"/>
      <c r="BV72" s="1323"/>
      <c r="BW72" s="1323"/>
      <c r="BX72" s="1323" t="s">
        <v>564</v>
      </c>
      <c r="BY72" s="1323"/>
      <c r="BZ72" s="1323"/>
      <c r="CA72" s="1323"/>
      <c r="CB72" s="1323"/>
      <c r="CC72" s="1323"/>
      <c r="CD72" s="1323"/>
      <c r="CE72" s="1323"/>
      <c r="CF72" s="1323" t="s">
        <v>565</v>
      </c>
      <c r="CG72" s="1323"/>
      <c r="CH72" s="1323"/>
      <c r="CI72" s="1323"/>
      <c r="CJ72" s="1323"/>
      <c r="CK72" s="1323"/>
      <c r="CL72" s="1323"/>
      <c r="CM72" s="1323"/>
      <c r="CN72" s="1323" t="s">
        <v>566</v>
      </c>
      <c r="CO72" s="1323"/>
      <c r="CP72" s="1323"/>
      <c r="CQ72" s="1323"/>
      <c r="CR72" s="1323"/>
      <c r="CS72" s="1323"/>
      <c r="CT72" s="1323"/>
      <c r="CU72" s="1323"/>
      <c r="CV72" s="1323" t="s">
        <v>567</v>
      </c>
      <c r="CW72" s="1323"/>
      <c r="CX72" s="1323"/>
      <c r="CY72" s="1323"/>
      <c r="CZ72" s="1323"/>
      <c r="DA72" s="1323"/>
      <c r="DB72" s="1323"/>
      <c r="DC72" s="1323"/>
    </row>
    <row r="73" spans="2:107" x14ac:dyDescent="0.15">
      <c r="B73" s="394"/>
      <c r="G73" s="1324"/>
      <c r="H73" s="1324"/>
      <c r="I73" s="1324"/>
      <c r="J73" s="1324"/>
      <c r="K73" s="1329"/>
      <c r="L73" s="1329"/>
      <c r="M73" s="1329"/>
      <c r="N73" s="1329"/>
      <c r="AM73" s="403"/>
      <c r="AN73" s="1326" t="s">
        <v>615</v>
      </c>
      <c r="AO73" s="1326"/>
      <c r="AP73" s="1326"/>
      <c r="AQ73" s="1326"/>
      <c r="AR73" s="1326"/>
      <c r="AS73" s="1326"/>
      <c r="AT73" s="1326"/>
      <c r="AU73" s="1326"/>
      <c r="AV73" s="1326"/>
      <c r="AW73" s="1326"/>
      <c r="AX73" s="1326"/>
      <c r="AY73" s="1326"/>
      <c r="AZ73" s="1326"/>
      <c r="BA73" s="1326"/>
      <c r="BB73" s="1326" t="s">
        <v>616</v>
      </c>
      <c r="BC73" s="1326"/>
      <c r="BD73" s="1326"/>
      <c r="BE73" s="1326"/>
      <c r="BF73" s="1326"/>
      <c r="BG73" s="1326"/>
      <c r="BH73" s="1326"/>
      <c r="BI73" s="1326"/>
      <c r="BJ73" s="1326"/>
      <c r="BK73" s="1326"/>
      <c r="BL73" s="1326"/>
      <c r="BM73" s="1326"/>
      <c r="BN73" s="1326"/>
      <c r="BO73" s="1326"/>
      <c r="BP73" s="1309">
        <v>81</v>
      </c>
      <c r="BQ73" s="1309"/>
      <c r="BR73" s="1309"/>
      <c r="BS73" s="1309"/>
      <c r="BT73" s="1309"/>
      <c r="BU73" s="1309"/>
      <c r="BV73" s="1309"/>
      <c r="BW73" s="1309"/>
      <c r="BX73" s="1309">
        <v>55.9</v>
      </c>
      <c r="BY73" s="1309"/>
      <c r="BZ73" s="1309"/>
      <c r="CA73" s="1309"/>
      <c r="CB73" s="1309"/>
      <c r="CC73" s="1309"/>
      <c r="CD73" s="1309"/>
      <c r="CE73" s="1309"/>
      <c r="CF73" s="1309">
        <v>43.6</v>
      </c>
      <c r="CG73" s="1309"/>
      <c r="CH73" s="1309"/>
      <c r="CI73" s="1309"/>
      <c r="CJ73" s="1309"/>
      <c r="CK73" s="1309"/>
      <c r="CL73" s="1309"/>
      <c r="CM73" s="1309"/>
      <c r="CN73" s="1309">
        <v>30.2</v>
      </c>
      <c r="CO73" s="1309"/>
      <c r="CP73" s="1309"/>
      <c r="CQ73" s="1309"/>
      <c r="CR73" s="1309"/>
      <c r="CS73" s="1309"/>
      <c r="CT73" s="1309"/>
      <c r="CU73" s="1309"/>
      <c r="CV73" s="1309">
        <v>19</v>
      </c>
      <c r="CW73" s="1309"/>
      <c r="CX73" s="1309"/>
      <c r="CY73" s="1309"/>
      <c r="CZ73" s="1309"/>
      <c r="DA73" s="1309"/>
      <c r="DB73" s="1309"/>
      <c r="DC73" s="1309"/>
    </row>
    <row r="74" spans="2:107" x14ac:dyDescent="0.15">
      <c r="B74" s="394"/>
      <c r="G74" s="1324"/>
      <c r="H74" s="1324"/>
      <c r="I74" s="1324"/>
      <c r="J74" s="1324"/>
      <c r="K74" s="1329"/>
      <c r="L74" s="1329"/>
      <c r="M74" s="1329"/>
      <c r="N74" s="1329"/>
      <c r="AM74" s="403"/>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4"/>
      <c r="G75" s="1324"/>
      <c r="H75" s="1324"/>
      <c r="I75" s="1319"/>
      <c r="J75" s="1319"/>
      <c r="K75" s="1325"/>
      <c r="L75" s="1325"/>
      <c r="M75" s="1325"/>
      <c r="N75" s="1325"/>
      <c r="AM75" s="403"/>
      <c r="AN75" s="1326"/>
      <c r="AO75" s="1326"/>
      <c r="AP75" s="1326"/>
      <c r="AQ75" s="1326"/>
      <c r="AR75" s="1326"/>
      <c r="AS75" s="1326"/>
      <c r="AT75" s="1326"/>
      <c r="AU75" s="1326"/>
      <c r="AV75" s="1326"/>
      <c r="AW75" s="1326"/>
      <c r="AX75" s="1326"/>
      <c r="AY75" s="1326"/>
      <c r="AZ75" s="1326"/>
      <c r="BA75" s="1326"/>
      <c r="BB75" s="1326" t="s">
        <v>620</v>
      </c>
      <c r="BC75" s="1326"/>
      <c r="BD75" s="1326"/>
      <c r="BE75" s="1326"/>
      <c r="BF75" s="1326"/>
      <c r="BG75" s="1326"/>
      <c r="BH75" s="1326"/>
      <c r="BI75" s="1326"/>
      <c r="BJ75" s="1326"/>
      <c r="BK75" s="1326"/>
      <c r="BL75" s="1326"/>
      <c r="BM75" s="1326"/>
      <c r="BN75" s="1326"/>
      <c r="BO75" s="1326"/>
      <c r="BP75" s="1309">
        <v>11.9</v>
      </c>
      <c r="BQ75" s="1309"/>
      <c r="BR75" s="1309"/>
      <c r="BS75" s="1309"/>
      <c r="BT75" s="1309"/>
      <c r="BU75" s="1309"/>
      <c r="BV75" s="1309"/>
      <c r="BW75" s="1309"/>
      <c r="BX75" s="1309">
        <v>11.1</v>
      </c>
      <c r="BY75" s="1309"/>
      <c r="BZ75" s="1309"/>
      <c r="CA75" s="1309"/>
      <c r="CB75" s="1309"/>
      <c r="CC75" s="1309"/>
      <c r="CD75" s="1309"/>
      <c r="CE75" s="1309"/>
      <c r="CF75" s="1309">
        <v>10.7</v>
      </c>
      <c r="CG75" s="1309"/>
      <c r="CH75" s="1309"/>
      <c r="CI75" s="1309"/>
      <c r="CJ75" s="1309"/>
      <c r="CK75" s="1309"/>
      <c r="CL75" s="1309"/>
      <c r="CM75" s="1309"/>
      <c r="CN75" s="1309">
        <v>11.2</v>
      </c>
      <c r="CO75" s="1309"/>
      <c r="CP75" s="1309"/>
      <c r="CQ75" s="1309"/>
      <c r="CR75" s="1309"/>
      <c r="CS75" s="1309"/>
      <c r="CT75" s="1309"/>
      <c r="CU75" s="1309"/>
      <c r="CV75" s="1309">
        <v>11.7</v>
      </c>
      <c r="CW75" s="1309"/>
      <c r="CX75" s="1309"/>
      <c r="CY75" s="1309"/>
      <c r="CZ75" s="1309"/>
      <c r="DA75" s="1309"/>
      <c r="DB75" s="1309"/>
      <c r="DC75" s="1309"/>
    </row>
    <row r="76" spans="2:107" x14ac:dyDescent="0.15">
      <c r="B76" s="394"/>
      <c r="G76" s="1324"/>
      <c r="H76" s="1324"/>
      <c r="I76" s="1319"/>
      <c r="J76" s="1319"/>
      <c r="K76" s="1325"/>
      <c r="L76" s="1325"/>
      <c r="M76" s="1325"/>
      <c r="N76" s="1325"/>
      <c r="AM76" s="403"/>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4"/>
      <c r="G77" s="1319"/>
      <c r="H77" s="1319"/>
      <c r="I77" s="1319"/>
      <c r="J77" s="1319"/>
      <c r="K77" s="1329"/>
      <c r="L77" s="1329"/>
      <c r="M77" s="1329"/>
      <c r="N77" s="1329"/>
      <c r="AN77" s="1323" t="s">
        <v>618</v>
      </c>
      <c r="AO77" s="1323"/>
      <c r="AP77" s="1323"/>
      <c r="AQ77" s="1323"/>
      <c r="AR77" s="1323"/>
      <c r="AS77" s="1323"/>
      <c r="AT77" s="1323"/>
      <c r="AU77" s="1323"/>
      <c r="AV77" s="1323"/>
      <c r="AW77" s="1323"/>
      <c r="AX77" s="1323"/>
      <c r="AY77" s="1323"/>
      <c r="AZ77" s="1323"/>
      <c r="BA77" s="1323"/>
      <c r="BB77" s="1326" t="s">
        <v>616</v>
      </c>
      <c r="BC77" s="1326"/>
      <c r="BD77" s="1326"/>
      <c r="BE77" s="1326"/>
      <c r="BF77" s="1326"/>
      <c r="BG77" s="1326"/>
      <c r="BH77" s="1326"/>
      <c r="BI77" s="1326"/>
      <c r="BJ77" s="1326"/>
      <c r="BK77" s="1326"/>
      <c r="BL77" s="1326"/>
      <c r="BM77" s="1326"/>
      <c r="BN77" s="1326"/>
      <c r="BO77" s="1326"/>
      <c r="BP77" s="1309">
        <v>60.8</v>
      </c>
      <c r="BQ77" s="1309"/>
      <c r="BR77" s="1309"/>
      <c r="BS77" s="1309"/>
      <c r="BT77" s="1309"/>
      <c r="BU77" s="1309"/>
      <c r="BV77" s="1309"/>
      <c r="BW77" s="1309"/>
      <c r="BX77" s="1309">
        <v>58.5</v>
      </c>
      <c r="BY77" s="1309"/>
      <c r="BZ77" s="1309"/>
      <c r="CA77" s="1309"/>
      <c r="CB77" s="1309"/>
      <c r="CC77" s="1309"/>
      <c r="CD77" s="1309"/>
      <c r="CE77" s="1309"/>
      <c r="CF77" s="1309">
        <v>54.6</v>
      </c>
      <c r="CG77" s="1309"/>
      <c r="CH77" s="1309"/>
      <c r="CI77" s="1309"/>
      <c r="CJ77" s="1309"/>
      <c r="CK77" s="1309"/>
      <c r="CL77" s="1309"/>
      <c r="CM77" s="1309"/>
      <c r="CN77" s="1309">
        <v>53.2</v>
      </c>
      <c r="CO77" s="1309"/>
      <c r="CP77" s="1309"/>
      <c r="CQ77" s="1309"/>
      <c r="CR77" s="1309"/>
      <c r="CS77" s="1309"/>
      <c r="CT77" s="1309"/>
      <c r="CU77" s="1309"/>
      <c r="CV77" s="1309">
        <v>47.9</v>
      </c>
      <c r="CW77" s="1309"/>
      <c r="CX77" s="1309"/>
      <c r="CY77" s="1309"/>
      <c r="CZ77" s="1309"/>
      <c r="DA77" s="1309"/>
      <c r="DB77" s="1309"/>
      <c r="DC77" s="1309"/>
    </row>
    <row r="78" spans="2:107" x14ac:dyDescent="0.15">
      <c r="B78" s="394"/>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4"/>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620</v>
      </c>
      <c r="BC79" s="1326"/>
      <c r="BD79" s="1326"/>
      <c r="BE79" s="1326"/>
      <c r="BF79" s="1326"/>
      <c r="BG79" s="1326"/>
      <c r="BH79" s="1326"/>
      <c r="BI79" s="1326"/>
      <c r="BJ79" s="1326"/>
      <c r="BK79" s="1326"/>
      <c r="BL79" s="1326"/>
      <c r="BM79" s="1326"/>
      <c r="BN79" s="1326"/>
      <c r="BO79" s="1326"/>
      <c r="BP79" s="1309">
        <v>11.1</v>
      </c>
      <c r="BQ79" s="1309"/>
      <c r="BR79" s="1309"/>
      <c r="BS79" s="1309"/>
      <c r="BT79" s="1309"/>
      <c r="BU79" s="1309"/>
      <c r="BV79" s="1309"/>
      <c r="BW79" s="1309"/>
      <c r="BX79" s="1309">
        <v>10.7</v>
      </c>
      <c r="BY79" s="1309"/>
      <c r="BZ79" s="1309"/>
      <c r="CA79" s="1309"/>
      <c r="CB79" s="1309"/>
      <c r="CC79" s="1309"/>
      <c r="CD79" s="1309"/>
      <c r="CE79" s="1309"/>
      <c r="CF79" s="1309">
        <v>10</v>
      </c>
      <c r="CG79" s="1309"/>
      <c r="CH79" s="1309"/>
      <c r="CI79" s="1309"/>
      <c r="CJ79" s="1309"/>
      <c r="CK79" s="1309"/>
      <c r="CL79" s="1309"/>
      <c r="CM79" s="1309"/>
      <c r="CN79" s="1309">
        <v>9.8000000000000007</v>
      </c>
      <c r="CO79" s="1309"/>
      <c r="CP79" s="1309"/>
      <c r="CQ79" s="1309"/>
      <c r="CR79" s="1309"/>
      <c r="CS79" s="1309"/>
      <c r="CT79" s="1309"/>
      <c r="CU79" s="1309"/>
      <c r="CV79" s="1309">
        <v>9.6</v>
      </c>
      <c r="CW79" s="1309"/>
      <c r="CX79" s="1309"/>
      <c r="CY79" s="1309"/>
      <c r="CZ79" s="1309"/>
      <c r="DA79" s="1309"/>
      <c r="DB79" s="1309"/>
      <c r="DC79" s="1309"/>
    </row>
    <row r="80" spans="2:107" x14ac:dyDescent="0.15">
      <c r="B80" s="394"/>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yhjce5yBwyPYoDAqc6Uze0DqE6dXVI1W+JJilBnt6Rlyi3mD/5j1ezO1eJlWHO//54CwMOGCsj/F2AL/yGtmA==" saltValue="4Kw1iPVI4APg82M3v5Vh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V70" zoomScaleNormal="100" zoomScaleSheetLayoutView="70" workbookViewId="0">
      <selection activeCell="AN65" sqref="AN6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56aPWEPal70QcplvjI8rmeUr1EVEKMt6VNr27ehnVrlCzTMHgapd5960zmStG7pczIHuMR/cKKqFyVZ/qTn+w==" saltValue="XIhJtjNbZDF9tDv9my0G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W97" zoomScale="85" zoomScaleNormal="85"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dct6fU+UrlL6MhcDoeXOsX5tqCDf/nPFjDuJioYX2wR5xAyCWoYqc/voI66Tmbwg44pquuEebCKnmnBX6CGYQ==" saltValue="rXdxfgd2+tEkkF8rqpcu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174460</v>
      </c>
      <c r="E3" s="161"/>
      <c r="F3" s="162">
        <v>106614</v>
      </c>
      <c r="G3" s="163"/>
      <c r="H3" s="164"/>
    </row>
    <row r="4" spans="1:8" x14ac:dyDescent="0.15">
      <c r="A4" s="165"/>
      <c r="B4" s="166"/>
      <c r="C4" s="167"/>
      <c r="D4" s="168">
        <v>31343</v>
      </c>
      <c r="E4" s="169"/>
      <c r="F4" s="170">
        <v>45545</v>
      </c>
      <c r="G4" s="171"/>
      <c r="H4" s="172"/>
    </row>
    <row r="5" spans="1:8" x14ac:dyDescent="0.15">
      <c r="A5" s="153" t="s">
        <v>555</v>
      </c>
      <c r="B5" s="158"/>
      <c r="C5" s="159"/>
      <c r="D5" s="160">
        <v>234643</v>
      </c>
      <c r="E5" s="161"/>
      <c r="F5" s="162">
        <v>85459</v>
      </c>
      <c r="G5" s="163"/>
      <c r="H5" s="164"/>
    </row>
    <row r="6" spans="1:8" x14ac:dyDescent="0.15">
      <c r="A6" s="165"/>
      <c r="B6" s="166"/>
      <c r="C6" s="167"/>
      <c r="D6" s="168">
        <v>118272</v>
      </c>
      <c r="E6" s="169"/>
      <c r="F6" s="170">
        <v>44378</v>
      </c>
      <c r="G6" s="171"/>
      <c r="H6" s="172"/>
    </row>
    <row r="7" spans="1:8" x14ac:dyDescent="0.15">
      <c r="A7" s="153" t="s">
        <v>556</v>
      </c>
      <c r="B7" s="158"/>
      <c r="C7" s="159"/>
      <c r="D7" s="160">
        <v>90849</v>
      </c>
      <c r="E7" s="161"/>
      <c r="F7" s="162">
        <v>83280</v>
      </c>
      <c r="G7" s="163"/>
      <c r="H7" s="164"/>
    </row>
    <row r="8" spans="1:8" x14ac:dyDescent="0.15">
      <c r="A8" s="165"/>
      <c r="B8" s="166"/>
      <c r="C8" s="167"/>
      <c r="D8" s="168">
        <v>40311</v>
      </c>
      <c r="E8" s="169"/>
      <c r="F8" s="170">
        <v>43123</v>
      </c>
      <c r="G8" s="171"/>
      <c r="H8" s="172"/>
    </row>
    <row r="9" spans="1:8" x14ac:dyDescent="0.15">
      <c r="A9" s="153" t="s">
        <v>557</v>
      </c>
      <c r="B9" s="158"/>
      <c r="C9" s="159"/>
      <c r="D9" s="160">
        <v>72274</v>
      </c>
      <c r="E9" s="161"/>
      <c r="F9" s="162">
        <v>88968</v>
      </c>
      <c r="G9" s="163"/>
      <c r="H9" s="164"/>
    </row>
    <row r="10" spans="1:8" x14ac:dyDescent="0.15">
      <c r="A10" s="165"/>
      <c r="B10" s="166"/>
      <c r="C10" s="167"/>
      <c r="D10" s="168">
        <v>46191</v>
      </c>
      <c r="E10" s="169"/>
      <c r="F10" s="170">
        <v>45482</v>
      </c>
      <c r="G10" s="171"/>
      <c r="H10" s="172"/>
    </row>
    <row r="11" spans="1:8" x14ac:dyDescent="0.15">
      <c r="A11" s="153" t="s">
        <v>558</v>
      </c>
      <c r="B11" s="158"/>
      <c r="C11" s="159"/>
      <c r="D11" s="160">
        <v>70747</v>
      </c>
      <c r="E11" s="161"/>
      <c r="F11" s="162">
        <v>85173</v>
      </c>
      <c r="G11" s="163"/>
      <c r="H11" s="164"/>
    </row>
    <row r="12" spans="1:8" x14ac:dyDescent="0.15">
      <c r="A12" s="165"/>
      <c r="B12" s="166"/>
      <c r="C12" s="173"/>
      <c r="D12" s="168">
        <v>42560</v>
      </c>
      <c r="E12" s="169"/>
      <c r="F12" s="170">
        <v>43913</v>
      </c>
      <c r="G12" s="171"/>
      <c r="H12" s="172"/>
    </row>
    <row r="13" spans="1:8" x14ac:dyDescent="0.15">
      <c r="A13" s="153"/>
      <c r="B13" s="158"/>
      <c r="C13" s="174"/>
      <c r="D13" s="175">
        <v>128595</v>
      </c>
      <c r="E13" s="176"/>
      <c r="F13" s="177">
        <v>89899</v>
      </c>
      <c r="G13" s="178"/>
      <c r="H13" s="164"/>
    </row>
    <row r="14" spans="1:8" x14ac:dyDescent="0.15">
      <c r="A14" s="165"/>
      <c r="B14" s="166"/>
      <c r="C14" s="167"/>
      <c r="D14" s="168">
        <v>55735</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11.91</v>
      </c>
      <c r="C19" s="179">
        <f>ROUND(VALUE(SUBSTITUTE(実質収支比率等に係る経年分析!G$48,"▲","-")),2)</f>
        <v>12.05</v>
      </c>
      <c r="D19" s="179">
        <f>ROUND(VALUE(SUBSTITUTE(実質収支比率等に係る経年分析!H$48,"▲","-")),2)</f>
        <v>10.15</v>
      </c>
      <c r="E19" s="179">
        <f>ROUND(VALUE(SUBSTITUTE(実質収支比率等に係る経年分析!I$48,"▲","-")),2)</f>
        <v>10.58</v>
      </c>
      <c r="F19" s="179">
        <f>ROUND(VALUE(SUBSTITUTE(実質収支比率等に係る経年分析!J$48,"▲","-")),2)</f>
        <v>9.5299999999999994</v>
      </c>
    </row>
    <row r="20" spans="1:11" x14ac:dyDescent="0.15">
      <c r="A20" s="179" t="s">
        <v>55</v>
      </c>
      <c r="B20" s="179">
        <f>ROUND(VALUE(SUBSTITUTE(実質収支比率等に係る経年分析!F$47,"▲","-")),2)</f>
        <v>7.97</v>
      </c>
      <c r="C20" s="179">
        <f>ROUND(VALUE(SUBSTITUTE(実質収支比率等に係る経年分析!G$47,"▲","-")),2)</f>
        <v>13.69</v>
      </c>
      <c r="D20" s="179">
        <f>ROUND(VALUE(SUBSTITUTE(実質収支比率等に係る経年分析!H$47,"▲","-")),2)</f>
        <v>18.98</v>
      </c>
      <c r="E20" s="179">
        <f>ROUND(VALUE(SUBSTITUTE(実質収支比率等に係る経年分析!I$47,"▲","-")),2)</f>
        <v>20.100000000000001</v>
      </c>
      <c r="F20" s="179">
        <f>ROUND(VALUE(SUBSTITUTE(実質収支比率等に係る経年分析!J$47,"▲","-")),2)</f>
        <v>19.8</v>
      </c>
    </row>
    <row r="21" spans="1:11" x14ac:dyDescent="0.15">
      <c r="A21" s="179" t="s">
        <v>56</v>
      </c>
      <c r="B21" s="179">
        <f>IF(ISNUMBER(VALUE(SUBSTITUTE(実質収支比率等に係る経年分析!F$49,"▲","-"))),ROUND(VALUE(SUBSTITUTE(実質収支比率等に係る経年分析!F$49,"▲","-")),2),NA())</f>
        <v>1.76</v>
      </c>
      <c r="C21" s="179">
        <f>IF(ISNUMBER(VALUE(SUBSTITUTE(実質収支比率等に係る経年分析!G$49,"▲","-"))),ROUND(VALUE(SUBSTITUTE(実質収支比率等に係る経年分析!G$49,"▲","-")),2),NA())</f>
        <v>6.05</v>
      </c>
      <c r="D21" s="179">
        <f>IF(ISNUMBER(VALUE(SUBSTITUTE(実質収支比率等に係る経年分析!H$49,"▲","-"))),ROUND(VALUE(SUBSTITUTE(実質収支比率等に係る経年分析!H$49,"▲","-")),2),NA())</f>
        <v>3.21</v>
      </c>
      <c r="E21" s="179">
        <f>IF(ISNUMBER(VALUE(SUBSTITUTE(実質収支比率等に係る経年分析!I$49,"▲","-"))),ROUND(VALUE(SUBSTITUTE(実質収支比率等に係る経年分析!I$49,"▲","-")),2),NA())</f>
        <v>1.43</v>
      </c>
      <c r="F21" s="179">
        <f>IF(ISNUMBER(VALUE(SUBSTITUTE(実質収支比率等に係る経年分析!J$49,"▲","-"))),ROUND(VALUE(SUBSTITUTE(実質収支比率等に係る経年分析!J$49,"▲","-")),2),NA())</f>
        <v>-0.97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1.79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0.64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飯山市福祉企業センター特別会計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飯山市ケーブルテレビ事業特別会計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飯山市農業集落排水事業特別会計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飯山市公共下水道事業特別会計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飯山市特定環境保全公共下水道事業特別会計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0.27</v>
      </c>
    </row>
    <row r="34" spans="1:16" x14ac:dyDescent="0.15">
      <c r="A34" s="180" t="str">
        <f>IF(連結実質赤字比率に係る赤字・黒字の構成分析!C$36="",NA(),連結実質赤字比率に係る赤字・黒字の構成分析!C$36)</f>
        <v>飯山市介護保険特別会計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0.56000000000000005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10.050000000000001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9.3800000000000008</v>
      </c>
    </row>
    <row r="36" spans="1:16" x14ac:dyDescent="0.15">
      <c r="A36" s="180" t="str">
        <f>IF(連結実質赤字比率に係る赤字・黒字の構成分析!C$34="",NA(),連結実質赤字比率に係る赤字・黒字の構成分析!C$34)</f>
        <v>飯山市水道事業会計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1525</v>
      </c>
      <c r="E42" s="181"/>
      <c r="F42" s="181"/>
      <c r="G42" s="181">
        <f>'実質公債費比率（分子）の構造'!L$52</f>
        <v>1404</v>
      </c>
      <c r="H42" s="181"/>
      <c r="I42" s="181"/>
      <c r="J42" s="181">
        <f>'実質公債費比率（分子）の構造'!M$52</f>
        <v>1418</v>
      </c>
      <c r="K42" s="181"/>
      <c r="L42" s="181"/>
      <c r="M42" s="181">
        <f>'実質公債費比率（分子）の構造'!N$52</f>
        <v>1438</v>
      </c>
      <c r="N42" s="181"/>
      <c r="O42" s="181"/>
      <c r="P42" s="181">
        <f>'実質公債費比率（分子）の構造'!O$52</f>
        <v>1504</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194</v>
      </c>
      <c r="C45" s="181"/>
      <c r="D45" s="181"/>
      <c r="E45" s="181">
        <f>'実質公債費比率（分子）の構造'!L$49</f>
        <v>149</v>
      </c>
      <c r="F45" s="181"/>
      <c r="G45" s="181"/>
      <c r="H45" s="181">
        <f>'実質公債費比率（分子）の構造'!M$49</f>
        <v>159</v>
      </c>
      <c r="I45" s="181"/>
      <c r="J45" s="181"/>
      <c r="K45" s="181">
        <f>'実質公債費比率（分子）の構造'!N$49</f>
        <v>182</v>
      </c>
      <c r="L45" s="181"/>
      <c r="M45" s="181"/>
      <c r="N45" s="181">
        <f>'実質公債費比率（分子）の構造'!O$49</f>
        <v>200</v>
      </c>
      <c r="O45" s="181"/>
      <c r="P45" s="181"/>
    </row>
    <row r="46" spans="1:16" x14ac:dyDescent="0.15">
      <c r="A46" s="181" t="s">
        <v>67</v>
      </c>
      <c r="B46" s="181">
        <f>'実質公債費比率（分子）の構造'!K$48</f>
        <v>951</v>
      </c>
      <c r="C46" s="181"/>
      <c r="D46" s="181"/>
      <c r="E46" s="181">
        <f>'実質公債費比率（分子）の構造'!L$48</f>
        <v>921</v>
      </c>
      <c r="F46" s="181"/>
      <c r="G46" s="181"/>
      <c r="H46" s="181">
        <f>'実質公債費比率（分子）の構造'!M$48</f>
        <v>920</v>
      </c>
      <c r="I46" s="181"/>
      <c r="J46" s="181"/>
      <c r="K46" s="181">
        <f>'実質公債費比率（分子）の構造'!N$48</f>
        <v>935</v>
      </c>
      <c r="L46" s="181"/>
      <c r="M46" s="181"/>
      <c r="N46" s="181">
        <f>'実質公債費比率（分子）の構造'!O$48</f>
        <v>932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1051</v>
      </c>
      <c r="C49" s="181"/>
      <c r="D49" s="181"/>
      <c r="E49" s="181">
        <f>'実質公債費比率（分子）の構造'!L$45</f>
        <v>1011</v>
      </c>
      <c r="F49" s="181"/>
      <c r="G49" s="181"/>
      <c r="H49" s="181">
        <f>'実質公債費比率（分子）の構造'!M$45</f>
        <v>1046</v>
      </c>
      <c r="I49" s="181"/>
      <c r="J49" s="181"/>
      <c r="K49" s="181">
        <f>'実質公債費比率（分子）の構造'!N$45</f>
        <v>1091</v>
      </c>
      <c r="L49" s="181"/>
      <c r="M49" s="181"/>
      <c r="N49" s="181">
        <f>'実質公債費比率（分子）の構造'!O$45</f>
        <v>1132</v>
      </c>
      <c r="O49" s="181"/>
      <c r="P49" s="181"/>
    </row>
    <row r="50" spans="1:16" x14ac:dyDescent="0.15">
      <c r="A50" s="181" t="s">
        <v>71</v>
      </c>
      <c r="B50" s="181" t="e">
        <f>NA()</f>
        <v>#N/A</v>
      </c>
      <c r="C50" s="181">
        <f>IF(ISNUMBER('実質公債費比率（分子）の構造'!K$53),'実質公債費比率（分子）の構造'!K$53,NA())</f>
        <v>671</v>
      </c>
      <c r="D50" s="181" t="e">
        <f>NA()</f>
        <v>#N/A</v>
      </c>
      <c r="E50" s="181" t="e">
        <f>NA()</f>
        <v>#N/A</v>
      </c>
      <c r="F50" s="181">
        <f>IF(ISNUMBER('実質公債費比率（分子）の構造'!L$53),'実質公債費比率（分子）の構造'!L$53,NA())</f>
        <v>677</v>
      </c>
      <c r="G50" s="181" t="e">
        <f>NA()</f>
        <v>#N/A</v>
      </c>
      <c r="H50" s="181" t="e">
        <f>NA()</f>
        <v>#N/A</v>
      </c>
      <c r="I50" s="181">
        <f>IF(ISNUMBER('実質公債費比率（分子）の構造'!M$53),'実質公債費比率（分子）の構造'!M$53,NA())</f>
        <v>707</v>
      </c>
      <c r="J50" s="181" t="e">
        <f>NA()</f>
        <v>#N/A</v>
      </c>
      <c r="K50" s="181" t="e">
        <f>NA()</f>
        <v>#N/A</v>
      </c>
      <c r="L50" s="181">
        <f>IF(ISNUMBER('実質公債費比率（分子）の構造'!N$53),'実質公債費比率（分子）の構造'!N$53,NA())</f>
        <v>770</v>
      </c>
      <c r="M50" s="181" t="e">
        <f>NA()</f>
        <v>#N/A</v>
      </c>
      <c r="N50" s="181" t="e">
        <f>NA()</f>
        <v>#N/A</v>
      </c>
      <c r="O50" s="181">
        <f>IF(ISNUMBER('実質公債費比率（分子）の構造'!O$53),'実質公債費比率（分子）の構造'!O$53,NA())</f>
        <v>760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15814</v>
      </c>
      <c r="E56" s="180"/>
      <c r="F56" s="180"/>
      <c r="G56" s="180">
        <f>'将来負担比率（分子）の構造'!J$52</f>
        <v>17340</v>
      </c>
      <c r="H56" s="180"/>
      <c r="I56" s="180"/>
      <c r="J56" s="180">
        <f>'将来負担比率（分子）の構造'!K$52</f>
        <v>17369</v>
      </c>
      <c r="K56" s="180"/>
      <c r="L56" s="180"/>
      <c r="M56" s="180">
        <f>'将来負担比率（分子）の構造'!L$52</f>
        <v>17258</v>
      </c>
      <c r="N56" s="180"/>
      <c r="O56" s="180"/>
      <c r="P56" s="180">
        <f>'将来負担比率（分子）の構造'!M$52</f>
        <v>17090</v>
      </c>
    </row>
    <row r="57" spans="1:16" x14ac:dyDescent="0.15">
      <c r="A57" s="180" t="s">
        <v>42</v>
      </c>
      <c r="B57" s="180"/>
      <c r="C57" s="180"/>
      <c r="D57" s="180">
        <f>'将来負担比率（分子）の構造'!I$51</f>
        <v>1103</v>
      </c>
      <c r="E57" s="180"/>
      <c r="F57" s="180"/>
      <c r="G57" s="180">
        <f>'将来負担比率（分子）の構造'!J$51</f>
        <v>1013</v>
      </c>
      <c r="H57" s="180"/>
      <c r="I57" s="180"/>
      <c r="J57" s="180">
        <f>'将来負担比率（分子）の構造'!K$51</f>
        <v>998</v>
      </c>
      <c r="K57" s="180"/>
      <c r="L57" s="180"/>
      <c r="M57" s="180">
        <f>'将来負担比率（分子）の構造'!L$51</f>
        <v>891</v>
      </c>
      <c r="N57" s="180"/>
      <c r="O57" s="180"/>
      <c r="P57" s="180">
        <f>'将来負担比率（分子）の構造'!M$51</f>
        <v>970</v>
      </c>
    </row>
    <row r="58" spans="1:16" x14ac:dyDescent="0.15">
      <c r="A58" s="180" t="s">
        <v>41</v>
      </c>
      <c r="B58" s="180"/>
      <c r="C58" s="180"/>
      <c r="D58" s="180">
        <f>'将来負担比率（分子）の構造'!I$50</f>
        <v>3293</v>
      </c>
      <c r="E58" s="180"/>
      <c r="F58" s="180"/>
      <c r="G58" s="180">
        <f>'将来負担比率（分子）の構造'!J$50</f>
        <v>4216</v>
      </c>
      <c r="H58" s="180"/>
      <c r="I58" s="180"/>
      <c r="J58" s="180">
        <f>'将来負担比率（分子）の構造'!K$50</f>
        <v>4632</v>
      </c>
      <c r="K58" s="180"/>
      <c r="L58" s="180"/>
      <c r="M58" s="180">
        <f>'将来負担比率（分子）の構造'!L$50</f>
        <v>4847</v>
      </c>
      <c r="N58" s="180"/>
      <c r="O58" s="180"/>
      <c r="P58" s="180">
        <f>'将来負担比率（分子）の構造'!M$50</f>
        <v>4948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2271</v>
      </c>
      <c r="C62" s="180"/>
      <c r="D62" s="180"/>
      <c r="E62" s="180">
        <f>'将来負担比率（分子）の構造'!J$45</f>
        <v>2136</v>
      </c>
      <c r="F62" s="180"/>
      <c r="G62" s="180"/>
      <c r="H62" s="180">
        <f>'将来負担比率（分子）の構造'!K$45</f>
        <v>2091</v>
      </c>
      <c r="I62" s="180"/>
      <c r="J62" s="180"/>
      <c r="K62" s="180">
        <f>'将来負担比率（分子）の構造'!L$45</f>
        <v>2024</v>
      </c>
      <c r="L62" s="180"/>
      <c r="M62" s="180"/>
      <c r="N62" s="180">
        <f>'将来負担比率（分子）の構造'!M$45</f>
        <v>1963</v>
      </c>
      <c r="O62" s="180"/>
      <c r="P62" s="180"/>
    </row>
    <row r="63" spans="1:16" x14ac:dyDescent="0.15">
      <c r="A63" s="180" t="s">
        <v>34</v>
      </c>
      <c r="B63" s="180">
        <f>'将来負担比率（分子）の構造'!I$44</f>
        <v>1855</v>
      </c>
      <c r="C63" s="180"/>
      <c r="D63" s="180"/>
      <c r="E63" s="180">
        <f>'将来負担比率（分子）の構造'!J$44</f>
        <v>1699</v>
      </c>
      <c r="F63" s="180"/>
      <c r="G63" s="180"/>
      <c r="H63" s="180">
        <f>'将来負担比率（分子）の構造'!K$44</f>
        <v>1599</v>
      </c>
      <c r="I63" s="180"/>
      <c r="J63" s="180"/>
      <c r="K63" s="180">
        <f>'将来負担比率（分子）の構造'!L$44</f>
        <v>1400</v>
      </c>
      <c r="L63" s="180"/>
      <c r="M63" s="180"/>
      <c r="N63" s="180">
        <f>'将来負担比率（分子）の構造'!M$44</f>
        <v>1188</v>
      </c>
      <c r="O63" s="180"/>
      <c r="P63" s="180"/>
    </row>
    <row r="64" spans="1:16" x14ac:dyDescent="0.15">
      <c r="A64" s="180" t="s">
        <v>33</v>
      </c>
      <c r="B64" s="180">
        <f>'将来負担比率（分子）の構造'!I$43</f>
        <v>10283</v>
      </c>
      <c r="C64" s="180"/>
      <c r="D64" s="180"/>
      <c r="E64" s="180">
        <f>'将来負担比率（分子）の構造'!J$43</f>
        <v>9545</v>
      </c>
      <c r="F64" s="180"/>
      <c r="G64" s="180"/>
      <c r="H64" s="180">
        <f>'将来負担比率（分子）の構造'!K$43</f>
        <v>8874</v>
      </c>
      <c r="I64" s="180"/>
      <c r="J64" s="180"/>
      <c r="K64" s="180">
        <f>'将来負担比率（分子）の構造'!L$43</f>
        <v>8248</v>
      </c>
      <c r="L64" s="180"/>
      <c r="M64" s="180"/>
      <c r="N64" s="180">
        <f>'将来負担比率（分子）の構造'!M$43</f>
        <v>7759</v>
      </c>
      <c r="O64" s="180"/>
      <c r="P64" s="180"/>
    </row>
    <row r="65" spans="1:16" x14ac:dyDescent="0.15">
      <c r="A65" s="180" t="s">
        <v>32</v>
      </c>
      <c r="B65" s="180">
        <f>'将来負担比率（分子）の構造'!I$42</f>
        <v>1055</v>
      </c>
      <c r="C65" s="180"/>
      <c r="D65" s="180"/>
      <c r="E65" s="180">
        <f>'将来負担比率（分子）の構造'!J$42</f>
        <v>971</v>
      </c>
      <c r="F65" s="180"/>
      <c r="G65" s="180"/>
      <c r="H65" s="180">
        <f>'将来負担比率（分子）の構造'!K$42</f>
        <v>986</v>
      </c>
      <c r="I65" s="180"/>
      <c r="J65" s="180"/>
      <c r="K65" s="180">
        <f>'将来負担比率（分子）の構造'!L$42</f>
        <v>803</v>
      </c>
      <c r="L65" s="180"/>
      <c r="M65" s="180"/>
      <c r="N65" s="180">
        <f>'将来負担比率（分子）の構造'!M$42</f>
        <v>748</v>
      </c>
      <c r="O65" s="180"/>
      <c r="P65" s="180"/>
    </row>
    <row r="66" spans="1:16" x14ac:dyDescent="0.15">
      <c r="A66" s="180" t="s">
        <v>31</v>
      </c>
      <c r="B66" s="180">
        <f>'将来負担比率（分子）の構造'!I$41</f>
        <v>9826</v>
      </c>
      <c r="C66" s="180"/>
      <c r="D66" s="180"/>
      <c r="E66" s="180">
        <f>'将来負担比率（分子）の構造'!J$41</f>
        <v>11835</v>
      </c>
      <c r="F66" s="180"/>
      <c r="G66" s="180"/>
      <c r="H66" s="180">
        <f>'将来負担比率（分子）の構造'!K$41</f>
        <v>12247</v>
      </c>
      <c r="I66" s="180"/>
      <c r="J66" s="180"/>
      <c r="K66" s="180">
        <f>'将来負担比率（分子）の構造'!L$41</f>
        <v>12437</v>
      </c>
      <c r="L66" s="180"/>
      <c r="M66" s="180"/>
      <c r="N66" s="180">
        <f>'将来負担比率（分子）の構造'!M$41</f>
        <v>12566</v>
      </c>
      <c r="O66" s="180"/>
      <c r="P66" s="180"/>
    </row>
    <row r="67" spans="1:16" x14ac:dyDescent="0.15">
      <c r="A67" s="180" t="s">
        <v>75</v>
      </c>
      <c r="B67" s="180" t="e">
        <f>NA()</f>
        <v>#N/A</v>
      </c>
      <c r="C67" s="180">
        <f>IF(ISNUMBER('将来負担比率（分子）の構造'!I$53), IF('将来負担比率（分子）の構造'!I$53 &lt; 0, 0, '将来負担比率（分子）の構造'!I$53), NA())</f>
        <v>5080</v>
      </c>
      <c r="D67" s="180" t="e">
        <f>NA()</f>
        <v>#N/A</v>
      </c>
      <c r="E67" s="180" t="e">
        <f>NA()</f>
        <v>#N/A</v>
      </c>
      <c r="F67" s="180">
        <f>IF(ISNUMBER('将来負担比率（分子）の構造'!J$53), IF('将来負担比率（分子）の構造'!J$53 &lt; 0, 0, '将来負担比率（分子）の構造'!J$53), NA())</f>
        <v>3618</v>
      </c>
      <c r="G67" s="180" t="e">
        <f>NA()</f>
        <v>#N/A</v>
      </c>
      <c r="H67" s="180" t="e">
        <f>NA()</f>
        <v>#N/A</v>
      </c>
      <c r="I67" s="180">
        <f>IF(ISNUMBER('将来負担比率（分子）の構造'!K$53), IF('将来負担比率（分子）の構造'!K$53 &lt; 0, 0, '将来負担比率（分子）の構造'!K$53), NA())</f>
        <v>2797</v>
      </c>
      <c r="J67" s="180" t="e">
        <f>NA()</f>
        <v>#N/A</v>
      </c>
      <c r="K67" s="180" t="e">
        <f>NA()</f>
        <v>#N/A</v>
      </c>
      <c r="L67" s="180">
        <f>IF(ISNUMBER('将来負担比率（分子）の構造'!L$53), IF('将来負担比率（分子）の構造'!L$53 &lt; 0, 0, '将来負担比率（分子）の構造'!L$53), NA())</f>
        <v>1917</v>
      </c>
      <c r="M67" s="180" t="e">
        <f>NA()</f>
        <v>#N/A</v>
      </c>
      <c r="N67" s="180" t="e">
        <f>NA()</f>
        <v>#N/A</v>
      </c>
      <c r="O67" s="180">
        <f>IF(ISNUMBER('将来負担比率（分子）の構造'!M$53), IF('将来負担比率（分子）の構造'!M$53 &lt; 0, 0, '将来負担比率（分子）の構造'!M$53), NA())</f>
        <v>1215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1465</v>
      </c>
      <c r="C72" s="184">
        <f>基金残高に係る経年分析!G55</f>
        <v>1544</v>
      </c>
      <c r="D72" s="184">
        <f>基金残高に係る経年分析!H55</f>
        <v>1541</v>
      </c>
    </row>
    <row r="73" spans="1:16" x14ac:dyDescent="0.15">
      <c r="A73" s="183" t="s">
        <v>78</v>
      </c>
      <c r="B73" s="184">
        <f>基金残高に係る経年分析!F56</f>
        <v>613</v>
      </c>
      <c r="C73" s="184">
        <f>基金残高に係る経年分析!G56</f>
        <v>613</v>
      </c>
      <c r="D73" s="184">
        <f>基金残高に係る経年分析!H56</f>
        <v>613</v>
      </c>
    </row>
    <row r="74" spans="1:16" x14ac:dyDescent="0.15">
      <c r="A74" s="183" t="s">
        <v>79</v>
      </c>
      <c r="B74" s="184">
        <f>基金残高に係る経年分析!F57</f>
        <v>2150</v>
      </c>
      <c r="C74" s="184">
        <f>基金残高に係る経年分析!G57</f>
        <v>2254</v>
      </c>
      <c r="D74" s="184">
        <f>基金残高に係る経年分析!H57</f>
        <v>2373</v>
      </c>
    </row>
  </sheetData>
  <sheetProtection algorithmName="SHA-512" hashValue="TRw1H7Jrh7qlnmgIrHeThmDOh301fzw/X8zmAtnuhuiWJg3Tup7rrO+bWKpcYu6VgOxOzDwG1RInFH9yUxCcBA==" saltValue="mlPfCIKsXPLBr26/orTR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2020-08-27T00:49:27Z</cp:lastPrinted>
  <dcterms:created xsi:type="dcterms:W3CDTF">2020-02-10T03:53:10Z</dcterms:created>
  <dcterms:modified xsi:type="dcterms:W3CDTF">2021-03-18T00:35:37Z</dcterms:modified>
  <cp:category/>
</cp:coreProperties>
</file>