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0839\Desktop\"/>
    </mc:Choice>
  </mc:AlternateContent>
  <xr:revisionPtr revIDLastSave="0" documentId="13_ncr:1_{11117532-E8F2-49F8-9AED-C947432ACC7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BW35" i="10"/>
  <c r="BW36" i="10" s="1"/>
  <c r="BW37" i="10" s="1"/>
  <c r="BW38" i="10" s="1"/>
  <c r="BW39" i="10" s="1"/>
  <c r="BW40" i="10" s="1"/>
  <c r="BW41" i="10" s="1"/>
  <c r="BW42" i="10" s="1"/>
  <c r="AM35" i="10"/>
  <c r="C35" i="10"/>
  <c r="BW34" i="10"/>
  <c r="C34" i="10"/>
  <c r="CO34" i="10" l="1"/>
  <c r="CO35" i="10" s="1"/>
  <c r="U34" i="10"/>
  <c r="U35" i="10" s="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<sst xmlns="http://schemas.openxmlformats.org/spreadsheetml/2006/main" count="1092" uniqueCount="569">
  <si>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</si>
  <si>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</si>
  <si>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</si>
  <si>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</si>
  <si>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</si>
  <si>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</si>
  <si>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</si>
  <si>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</si>
  <si>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</si>
  <si>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</si>
  <si>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</si>
  <si>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</si>
  <si>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</si>
  <si>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</si>
  <si>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</si>
  <si>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</si>
  <si>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</si>
  <si>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</si>
  <si>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</si>
  <si>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</si>
  <si>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</si>
  <si>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</si>
  <si>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</si>
  <si>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</si>
  <si>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</si>
  <si>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</si>
  <si>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</si>
  <si>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</si>
  <si>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</si>
  <si>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</si>
  <si>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</si>
  <si>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</si>
  <si>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</si>
  <si>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</si>
  <si>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</si>
  <si>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</si>
  <si>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</si>
  <si>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</si>
  <si>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</si>
  <si>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</si>
  <si>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</si>
  <si>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</si>
  <si>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</si>
  <si>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</si>
  <si>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</si>
  <si>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</si>
  <si>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</si>
  <si>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</si>
  <si>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</si>
  <si>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</si>
  <si>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</si>
  <si>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</si>
  <si>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</si>
  <si>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</si>
  <si>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</si>
  <si>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</si>
  <si>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</si>
  <si>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</si>
  <si>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</si>
  <si>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</si>
  <si>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</si>
  <si>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</si>
  <si>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</si>
  <si>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</si>
  <si>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</si>
  <si>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</si>
  <si>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</si>
  <si>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</si>
  <si>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</si>
  <si>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</si>
  <si>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</si>
  <si>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</si>
  <si>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</si>
  <si>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</si>
  <si>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</si>
  <si>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</si>
  <si>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</si>
  <si>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</si>
  <si>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</si>
  <si>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</si>
  <si>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</si>
  <si>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</si>
  <si>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</si>
  <si>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</si>
  <si>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</si>
  <si>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</si>
  <si>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</si>
  <si>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</si>
  <si>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</si>
  <si>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</si>
  <si>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</si>
  <si>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</si>
  <si>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</si>
  <si>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</si>
  <si>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飯山市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</si>
  <si>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</si>
  <si>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</si>
  <si>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</si>
  <si>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</si>
  <si>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</si>
  <si>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</si>
  <si>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</si>
  <si>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</si>
  <si>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</si>
  <si>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</si>
  <si>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</si>
  <si>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</si>
  <si>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</si>
  <si>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</si>
  <si>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</si>
  <si>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</si>
  <si>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</si>
  <si>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</si>
  <si>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</si>
  <si>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</si>
  <si>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</si>
  <si>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</si>
  <si>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</si>
  <si>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</si>
  <si>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</si>
  <si>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</si>
  <si>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</si>
  <si>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</si>
  <si>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</si>
  <si>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</si>
  <si>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</si>
  <si>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</si>
  <si>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</si>
  <si>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</si>
  <si>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</si>
  <si>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</si>
  <si>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</si>
  <si>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</si>
  <si>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</si>
  <si>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</si>
  <si>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</si>
  <si>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</si>
  <si>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</si>
  <si>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</si>
  <si>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</si>
  <si>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</si>
  <si>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</si>
  <si>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</si>
  <si>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</si>
  <si>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</si>
  <si>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</si>
  <si>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</si>
  <si>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</si>
  <si>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</si>
  <si>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</si>
  <si>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</si>
  <si>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</si>
  <si>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</si>
  <si>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</si>
  <si>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</si>
  <si>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</si>
  <si>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</si>
  <si>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</si>
  <si>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</si>
  <si>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</si>
  <si>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</si>
  <si>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</si>
  <si>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</si>
  <si>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</si>
  <si>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</si>
  <si>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</si>
  <si>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</si>
  <si>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</si>
  <si>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</si>
  <si>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</si>
  <si>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</si>
  <si>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</si>
  <si>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</si>
  <si>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</si>
  <si>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</si>
  <si>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</si>
  <si>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</si>
  <si>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</si>
  <si>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</si>
  <si>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</si>
  <si>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</si>
  <si>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</si>
  <si>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</si>
  <si>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</si>
  <si>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</si>
  <si>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</si>
  <si>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</si>
  <si>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</si>
  <si>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</si>
  <si>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</si>
  <si>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</si>
  <si>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</si>
  <si>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</si>
  <si>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</si>
  <si>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</si>
  <si>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</si>
  <si>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</si>
  <si>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</si>
  <si>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</si>
  <si>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</si>
  <si>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</si>
  <si>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</si>
  <si>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</si>
  <si>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長野県飯山市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</si>
  <si>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</si>
  <si>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</si>
  <si>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</si>
  <si>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</si>
  <si>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</si>
  <si>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</si>
  <si>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</si>
  <si>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</si>
  <si>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</si>
  <si>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</si>
  <si>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</si>
  <si>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</si>
  <si>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</si>
  <si>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</si>
  <si>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</si>
  <si>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</si>
  <si>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</si>
  <si>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</si>
  <si>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</si>
  <si>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</si>
  <si>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</si>
  <si>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</si>
  <si>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</si>
  <si>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</si>
  <si>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</si>
  <si>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</si>
  <si>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</si>
  <si>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</si>
  <si>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</si>
  <si>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</si>
  <si>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</si>
  <si>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</si>
  <si>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</si>
  <si>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</si>
  <si>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</si>
  <si>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</si>
  <si>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</si>
  <si>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</si>
  <si>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</si>
  <si>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</si>
  <si>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</si>
  <si>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</si>
  <si>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</si>
  <si>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</si>
  <si>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</si>
  <si>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</si>
  <si>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</si>
  <si>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</si>
  <si>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</si>
  <si>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</si>
  <si>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</si>
  <si>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</si>
  <si>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</si>
  <si>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</si>
  <si>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</si>
  <si>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</si>
  <si>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</si>
  <si>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</si>
  <si>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</si>
  <si>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</si>
  <si>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</si>
  <si>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</si>
  <si>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</si>
  <si>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</si>
  <si>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</si>
  <si>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</si>
  <si>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</si>
  <si>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</si>
  <si>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</si>
  <si>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</si>
  <si>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</si>
  <si>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</si>
  <si>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</si>
  <si>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</si>
  <si>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</si>
  <si>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</si>
  <si>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</si>
  <si>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</si>
  <si>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</si>
  <si>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</si>
  <si>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</si>
  <si>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</si>
  <si>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</si>
  <si>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</si>
  <si>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</si>
  <si>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</si>
  <si>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</si>
  <si>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</si>
  <si>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</si>
  <si>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</si>
  <si>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</si>
  <si>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</si>
  <si>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</si>
  <si>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</si>
  <si>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</si>
  <si>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</si>
  <si>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</si>
  <si>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</si>
  <si>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</si>
  <si>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</si>
  <si>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</si>
  <si>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</si>
  <si>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</si>
  <si>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</si>
  <si>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</si>
  <si>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</si>
  <si>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</si>
  <si>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</si>
  <si>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</si>
  <si>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</si>
  <si>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</si>
  <si>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</si>
  <si>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</si>
  <si>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</si>
  <si>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</si>
  <si>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</si>
  <si>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</si>
  <si>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</si>
  <si>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</si>
  <si>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</si>
  <si>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</si>
  <si>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</si>
  <si>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</si>
  <si>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駐車場整備</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</si>
  <si>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</si>
  <si>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</si>
  <si>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</si>
  <si>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</si>
  <si>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</si>
  <si>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</si>
  <si>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</si>
  <si>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</si>
  <si>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</si>
  <si>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</si>
  <si>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</si>
  <si>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</si>
  <si>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</si>
  <si>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</si>
  <si>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</si>
  <si>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</si>
  <si>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</si>
  <si>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</si>
  <si>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</si>
  <si>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</si>
  <si>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</si>
  <si>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</si>
  <si>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</si>
  <si>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</si>
  <si>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</si>
  <si>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</si>
  <si>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長野県飯山市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</si>
  <si>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</si>
  <si>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</si>
  <si>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</si>
  <si>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</si>
  <si>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</si>
  <si>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</si>
  <si>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</si>
  <si>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</si>
  <si>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</si>
  <si>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</si>
  <si>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</si>
  <si>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</si>
  <si>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</si>
  <si>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</si>
  <si>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</si>
  <si>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</si>
  <si>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</si>
  <si>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</si>
  <si>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</si>
  <si>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</si>
  <si>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飯山市福祉企業センター特別会計</t>
    <phoneticPr fontId="5"/>
  </si>
  <si>
    <t>飯山市ケーブルテレビ事業特別会計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</si>
  <si>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</si>
  <si>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</si>
  <si>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</si>
  <si>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</si>
  <si>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</si>
  <si>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</si>
  <si>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</si>
  <si>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</si>
  <si>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</si>
  <si>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</si>
  <si>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</si>
  <si>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</si>
  <si>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</si>
  <si>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飯山市国民健康保険特別会計</t>
    <phoneticPr fontId="5"/>
  </si>
  <si>
    <t>飯山市介護保険特別会計</t>
    <phoneticPr fontId="5"/>
  </si>
  <si>
    <t>飯山市後期高齢者医療特別会計</t>
    <phoneticPr fontId="5"/>
  </si>
  <si>
    <t>飯山市駐車場事業特別会計</t>
    <phoneticPr fontId="5"/>
  </si>
  <si>
    <t>飯山市水道事業会計</t>
    <phoneticPr fontId="5"/>
  </si>
  <si>
    <t>法適用企業</t>
    <phoneticPr fontId="5"/>
  </si>
  <si>
    <t>飯山市簡易水道特別会計</t>
    <phoneticPr fontId="5"/>
  </si>
  <si>
    <t>法非適用企業</t>
    <phoneticPr fontId="5"/>
  </si>
  <si>
    <t>飯山市公共下水道事業特別会計</t>
    <phoneticPr fontId="5"/>
  </si>
  <si>
    <t>飯山市特定環境保全公共下水道事業特別会計</t>
    <phoneticPr fontId="5"/>
  </si>
  <si>
    <t>飯山市農業集落排水事業特別会計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</si>
  <si>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</si>
  <si>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</si>
  <si>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</si>
  <si>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</si>
  <si>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</si>
  <si>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</si>
  <si>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</si>
  <si>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</si>
  <si>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</si>
  <si>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</si>
  <si>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</si>
  <si>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</si>
  <si>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</si>
  <si>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</si>
  <si>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</si>
  <si>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</si>
  <si>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</si>
  <si>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</si>
  <si>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</si>
  <si>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</si>
  <si>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</si>
  <si>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</si>
  <si>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</si>
  <si>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</si>
  <si>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</si>
  <si>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</si>
  <si>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</si>
  <si>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</si>
  <si>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</si>
  <si>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</si>
  <si>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</si>
  <si>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</si>
  <si>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</si>
  <si>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</si>
  <si>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</si>
  <si>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</si>
  <si>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</si>
  <si>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</si>
  <si>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</si>
  <si>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</si>
  <si>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</si>
  <si>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</si>
  <si>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</si>
  <si>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</si>
  <si>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</si>
  <si>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</si>
  <si>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</si>
  <si>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</si>
  <si>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</si>
  <si>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</si>
  <si>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</si>
  <si>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</si>
  <si>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</si>
  <si>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</si>
  <si>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</si>
  <si>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</si>
  <si>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</si>
  <si>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</si>
  <si>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</si>
  <si>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</si>
  <si>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</si>
  <si>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</si>
  <si>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</si>
  <si>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</si>
  <si>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</si>
  <si>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</si>
  <si>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</si>
  <si>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</si>
  <si>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</si>
  <si>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</si>
  <si>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</si>
  <si>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</si>
  <si>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</si>
  <si>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</si>
  <si>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</si>
  <si>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</si>
  <si>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</si>
  <si>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</si>
  <si>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</si>
  <si>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</si>
  <si>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</si>
  <si>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</si>
  <si>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</si>
  <si>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</si>
  <si>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</si>
  <si>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</si>
  <si>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</si>
  <si>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</si>
  <si>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</si>
  <si>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</si>
  <si>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</si>
  <si>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</si>
  <si>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</si>
  <si>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</si>
  <si>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</si>
  <si>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</si>
  <si>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</si>
  <si>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</si>
  <si>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</si>
  <si>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</si>
  <si>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</si>
  <si>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</si>
  <si>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</si>
  <si>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</si>
  <si>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</si>
  <si>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</si>
  <si>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</si>
  <si>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</si>
  <si>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</si>
  <si>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</si>
  <si>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</si>
  <si>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</si>
  <si>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</si>
  <si>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</si>
  <si>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</si>
  <si>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</si>
  <si>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</si>
  <si>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</si>
  <si>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</si>
  <si>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</si>
  <si>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</si>
  <si>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</si>
  <si>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</si>
  <si>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</si>
  <si>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</si>
  <si>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</si>
  <si>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</si>
  <si>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</si>
  <si>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</si>
  <si>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</si>
  <si>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</si>
  <si>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</si>
  <si>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</si>
  <si>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</si>
  <si>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</si>
  <si>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0.16</t>
  </si>
  <si>
    <t>飯山市水道事業会計</t>
  </si>
  <si>
    <t>一般会計</t>
  </si>
  <si>
    <t>飯山市介護保険特別会計</t>
  </si>
  <si>
    <t>飯山市公共下水道事業特別会計</t>
  </si>
  <si>
    <t>飯山市特定環境保全公共下水道事業特別会計</t>
  </si>
  <si>
    <t>飯山市国民健康保険特別会計</t>
  </si>
  <si>
    <t>飯山市ケーブルテレビ事業特別会計</t>
  </si>
  <si>
    <t>飯山市農業集落排水事業特別会計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</si>
  <si>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</si>
  <si>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</si>
  <si>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</si>
  <si>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</si>
  <si>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</si>
  <si>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</si>
  <si>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</si>
  <si>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</si>
  <si>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テレビ飯山</t>
    <rPh sb="3" eb="5">
      <t>イイヤマ</t>
    </rPh>
    <phoneticPr fontId="2"/>
  </si>
  <si>
    <t>岳北広域行政組合一般会計</t>
    <rPh sb="0" eb="2">
      <t>ガクホク</t>
    </rPh>
    <rPh sb="2" eb="4">
      <t>コウイキ</t>
    </rPh>
    <rPh sb="4" eb="6">
      <t>ギョウセイ</t>
    </rPh>
    <rPh sb="6" eb="8">
      <t>クミアイ</t>
    </rPh>
    <rPh sb="8" eb="10">
      <t>イッパン</t>
    </rPh>
    <rPh sb="10" eb="12">
      <t>カイケイ</t>
    </rPh>
    <phoneticPr fontId="2"/>
  </si>
  <si>
    <t>北信広域連合一般会計</t>
    <rPh sb="0" eb="2">
      <t>ホクシン</t>
    </rPh>
    <rPh sb="2" eb="4">
      <t>コウイキ</t>
    </rPh>
    <rPh sb="4" eb="6">
      <t>レンゴウ</t>
    </rPh>
    <rPh sb="6" eb="8">
      <t>イッパン</t>
    </rPh>
    <rPh sb="8" eb="10">
      <t>カイケイ</t>
    </rPh>
    <phoneticPr fontId="2"/>
  </si>
  <si>
    <t>北信広域連合養護老人ホーム事業特別会計</t>
    <rPh sb="0" eb="2">
      <t>ホクシン</t>
    </rPh>
    <rPh sb="2" eb="6">
      <t>コウイキレンゴウ</t>
    </rPh>
    <rPh sb="6" eb="8">
      <t>ヨウゴ</t>
    </rPh>
    <rPh sb="8" eb="10">
      <t>ロウジン</t>
    </rPh>
    <rPh sb="13" eb="15">
      <t>ジギョウ</t>
    </rPh>
    <rPh sb="15" eb="17">
      <t>トクベツ</t>
    </rPh>
    <rPh sb="17" eb="19">
      <t>カイケイ</t>
    </rPh>
    <phoneticPr fontId="2"/>
  </si>
  <si>
    <t>北信広域連合特別養護老人ホーム事業特別会計</t>
    <rPh sb="0" eb="6">
      <t>ホクシンコウイキレンゴウ</t>
    </rPh>
    <rPh sb="6" eb="8">
      <t>トクベツ</t>
    </rPh>
    <rPh sb="8" eb="10">
      <t>ヨウゴ</t>
    </rPh>
    <rPh sb="10" eb="12">
      <t>ロウジン</t>
    </rPh>
    <rPh sb="15" eb="17">
      <t>ジギョウ</t>
    </rPh>
    <rPh sb="17" eb="19">
      <t>トクベツ</t>
    </rPh>
    <rPh sb="19" eb="21">
      <t>カイケイ</t>
    </rPh>
    <phoneticPr fontId="2"/>
  </si>
  <si>
    <t>長野県後期高齢者医療広域連合一般会計</t>
    <rPh sb="0" eb="3">
      <t>ナガノケン</t>
    </rPh>
    <rPh sb="3" eb="5">
      <t>コウキ</t>
    </rPh>
    <rPh sb="5" eb="8">
      <t>コウレイシャ</t>
    </rPh>
    <rPh sb="8" eb="10">
      <t>イリョウ</t>
    </rPh>
    <rPh sb="10" eb="14">
      <t>コウイキレンゴウ</t>
    </rPh>
    <rPh sb="14" eb="16">
      <t>イッパン</t>
    </rPh>
    <rPh sb="16" eb="18">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</si>
  <si>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</si>
  <si>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長野県民交通災害共済組合一般会計</t>
    <rPh sb="0" eb="2">
      <t>ナガノ</t>
    </rPh>
    <rPh sb="2" eb="4">
      <t>ケンミン</t>
    </rPh>
    <rPh sb="4" eb="8">
      <t>コウツウサイガイ</t>
    </rPh>
    <rPh sb="8" eb="10">
      <t>キョウサイ</t>
    </rPh>
    <rPh sb="10" eb="12">
      <t>クミアイ</t>
    </rPh>
    <rPh sb="12" eb="14">
      <t>イッパン</t>
    </rPh>
    <rPh sb="14" eb="16">
      <t>カイケイ</t>
    </rPh>
    <phoneticPr fontId="2"/>
  </si>
  <si>
    <t>長野県市町村自治振興組合一般会計</t>
    <rPh sb="0" eb="3">
      <t>ナガノケン</t>
    </rPh>
    <rPh sb="3" eb="6">
      <t>シチョウソン</t>
    </rPh>
    <rPh sb="6" eb="8">
      <t>ジチ</t>
    </rPh>
    <rPh sb="8" eb="10">
      <t>シンコウ</t>
    </rPh>
    <rPh sb="10" eb="12">
      <t>クミアイ</t>
    </rPh>
    <rPh sb="12" eb="14">
      <t>イッパン</t>
    </rPh>
    <rPh sb="14" eb="16">
      <t>カイケイ</t>
    </rPh>
    <phoneticPr fontId="2"/>
  </si>
  <si>
    <t>長野県地方税滞納整理機構一般会計</t>
    <rPh sb="0" eb="3">
      <t>ナガノケン</t>
    </rPh>
    <rPh sb="3" eb="6">
      <t>チホウゼイ</t>
    </rPh>
    <rPh sb="6" eb="10">
      <t>タイノウセイリ</t>
    </rPh>
    <rPh sb="10" eb="12">
      <t>キコウ</t>
    </rPh>
    <rPh sb="12" eb="14">
      <t>イッパン</t>
    </rPh>
    <rPh sb="14" eb="16">
      <t>カイケイ</t>
    </rPh>
    <phoneticPr fontId="2"/>
  </si>
  <si>
    <t>飯山市土地開発公社</t>
    <rPh sb="0" eb="3">
      <t>イイヤマシ</t>
    </rPh>
    <rPh sb="3" eb="5">
      <t>トチ</t>
    </rPh>
    <rPh sb="5" eb="7">
      <t>カイハツ</t>
    </rPh>
    <rPh sb="7" eb="9">
      <t>コウシャ</t>
    </rPh>
    <phoneticPr fontId="2"/>
  </si>
  <si>
    <t>愛する飯山ふるさと基金</t>
    <phoneticPr fontId="2"/>
  </si>
  <si>
    <t>飯山市環境施設整備基金</t>
    <rPh sb="0" eb="3">
      <t>イイヤマシ</t>
    </rPh>
    <rPh sb="3" eb="7">
      <t>カンキョウシセツ</t>
    </rPh>
    <rPh sb="7" eb="9">
      <t>セイビ</t>
    </rPh>
    <rPh sb="9" eb="11">
      <t>キキン</t>
    </rPh>
    <phoneticPr fontId="2"/>
  </si>
  <si>
    <t>飯山市産業振興基金</t>
    <rPh sb="0" eb="3">
      <t>イイヤマシ</t>
    </rPh>
    <rPh sb="3" eb="5">
      <t>サンギョウ</t>
    </rPh>
    <rPh sb="5" eb="7">
      <t>シンコウ</t>
    </rPh>
    <rPh sb="7" eb="9">
      <t>キキン</t>
    </rPh>
    <phoneticPr fontId="2"/>
  </si>
  <si>
    <t>飯山市退職手当基金</t>
    <rPh sb="0" eb="3">
      <t>イイヤマシ</t>
    </rPh>
    <rPh sb="3" eb="9">
      <t>タイショクテアテキキン</t>
    </rPh>
    <phoneticPr fontId="2"/>
  </si>
  <si>
    <t>飯山市情報化推進基金</t>
    <rPh sb="0" eb="3">
      <t>イイヤマシ</t>
    </rPh>
    <rPh sb="3" eb="5">
      <t>ジョウホウ</t>
    </rPh>
    <rPh sb="5" eb="6">
      <t>カ</t>
    </rPh>
    <rPh sb="6" eb="8">
      <t>スイシン</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</si>
</sst>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E27674F-D03F-4B2C-A4EC-6E13E5E808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A17-4E1D-9FF7-F591DF3F53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96076</c:v>
                </c:pt>
                <c:pt idx="1">
                  <c:v>85604</c:v>
                </c:pt>
                <c:pt idx="2">
                  <c:v>74623</c:v>
                </c:pt>
                <c:pt idx="3">
                  <c:v>85983</c:v>
                </c:pt>
                <c:pt idx="4">
                  <c:v>111003</c:v>
                </c:pt>
              </c:numCache>
            </c:numRef>
          </c:val>
          <c:smooth val="0"/>
          <c:extLst>
            <c:ext xmlns:c16="http://schemas.microsoft.com/office/drawing/2014/chart" uri="{C3380CC4-5D6E-409C-BE32-E72D297353CC}">
              <c16:uniqueId val="{00000001-BA17-4E1D-9FF7-F591DF3F53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11.11</c:v>
                </c:pt>
                <c:pt idx="1">
                  <c:v>9.77</c:v>
                </c:pt>
                <c:pt idx="2">
                  <c:v>8.8000000000000007</c:v>
                </c:pt>
                <c:pt idx="3">
                  <c:v>10.6</c:v>
                </c:pt>
                <c:pt idx="4">
                  <c:v>10.29</c:v>
                </c:pt>
              </c:numCache>
            </c:numRef>
          </c:val>
          <c:extLst>
            <c:ext xmlns:c16="http://schemas.microsoft.com/office/drawing/2014/chart" uri="{C3380CC4-5D6E-409C-BE32-E72D297353CC}">
              <c16:uniqueId val="{00000000-29C5-48A0-B0F6-F8B317168B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18.28</c:v>
                </c:pt>
                <c:pt idx="1">
                  <c:v>18.64</c:v>
                </c:pt>
                <c:pt idx="2">
                  <c:v>20.27</c:v>
                </c:pt>
                <c:pt idx="3">
                  <c:v>20.59</c:v>
                </c:pt>
                <c:pt idx="4">
                  <c:v>20.57</c:v>
                </c:pt>
              </c:numCache>
            </c:numRef>
          </c:val>
          <c:extLst>
            <c:ext xmlns:c16="http://schemas.microsoft.com/office/drawing/2014/chart" uri="{C3380CC4-5D6E-409C-BE32-E72D297353CC}">
              <c16:uniqueId val="{00000001-29C5-48A0-B0F6-F8B317168B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0.48</c:v>
                </c:pt>
                <c:pt idx="1">
                  <c:v>0.39</c:v>
                </c:pt>
                <c:pt idx="2">
                  <c:v>1.73</c:v>
                </c:pt>
                <c:pt idx="3">
                  <c:v>1.67</c:v>
                </c:pt>
                <c:pt idx="4">
                  <c:v>-0.16</c:v>
                </c:pt>
              </c:numCache>
            </c:numRef>
          </c:val>
          <c:smooth val="0"/>
          <c:extLst>
            <c:ext xmlns:c16="http://schemas.microsoft.com/office/drawing/2014/chart" uri="{C3380CC4-5D6E-409C-BE32-E72D297353CC}">
              <c16:uniqueId val="{00000002-29C5-48A0-B0F6-F8B317168B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0.06</c:v>
                </c:pt>
                <c:pt idx="4">
                  <c:v>#N/A</c:v>
                </c:pt>
                <c:pt idx="5">
                  <c:v>0.03</c:v>
                </c:pt>
                <c:pt idx="6">
                  <c:v>#N/A</c:v>
                </c:pt>
                <c:pt idx="7">
                  <c:v>0.04</c:v>
                </c:pt>
                <c:pt idx="8">
                  <c:v>#N/A</c:v>
                </c:pt>
                <c:pt idx="9">
                  <c:v>7.0000000000000007E-2</c:v>
                </c:pt>
              </c:numCache>
            </c:numRef>
          </c:val>
          <c:extLst>
            <c:ext xmlns:c16="http://schemas.microsoft.com/office/drawing/2014/chart" uri="{C3380CC4-5D6E-409C-BE32-E72D297353CC}">
              <c16:uniqueId val="{00000000-3054-4384-9AFF-0BAEF87B70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54-4384-9AFF-0BAEF87B70C7}"/>
            </c:ext>
          </c:extLst>
        </c:ser>
        <c:ser>
          <c:idx val="2"/>
          <c:order val="2"/>
          <c:tx>
            <c:strRef>
              <c:f>データシート!$A$29</c:f>
              <c:strCache>
                <c:ptCount val="1"/>
                <c:pt idx="0">
                  <c:v>飯山市農業集落排水事業特別会計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0.24</c:v>
                </c:pt>
                <c:pt idx="4">
                  <c:v>#N/A</c:v>
                </c:pt>
                <c:pt idx="5">
                  <c:v>0.04</c:v>
                </c:pt>
                <c:pt idx="6">
                  <c:v>#N/A</c:v>
                </c:pt>
                <c:pt idx="7">
                  <c:v>0.2</c:v>
                </c:pt>
                <c:pt idx="8">
                  <c:v>#N/A</c:v>
                </c:pt>
                <c:pt idx="9">
                  <c:v>0.05</c:v>
                </c:pt>
              </c:numCache>
            </c:numRef>
          </c:val>
          <c:extLst>
            <c:ext xmlns:c16="http://schemas.microsoft.com/office/drawing/2014/chart" uri="{C3380CC4-5D6E-409C-BE32-E72D297353CC}">
              <c16:uniqueId val="{00000002-3054-4384-9AFF-0BAEF87B70C7}"/>
            </c:ext>
          </c:extLst>
        </c:ser>
        <c:ser>
          <c:idx val="3"/>
          <c:order val="3"/>
          <c:tx>
            <c:strRef>
              <c:f>データシート!$A$30</c:f>
              <c:strCache>
                <c:ptCount val="1"/>
                <c:pt idx="0">
                  <c:v>飯山市ケーブルテレビ事業特別会計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0.1</c:v>
                </c:pt>
                <c:pt idx="4">
                  <c:v>#N/A</c:v>
                </c:pt>
                <c:pt idx="5">
                  <c:v>7.0000000000000007E-2</c:v>
                </c:pt>
                <c:pt idx="6">
                  <c:v>#N/A</c:v>
                </c:pt>
                <c:pt idx="7">
                  <c:v>0.09</c:v>
                </c:pt>
                <c:pt idx="8">
                  <c:v>#N/A</c:v>
                </c:pt>
                <c:pt idx="9">
                  <c:v>0.12</c:v>
                </c:pt>
              </c:numCache>
            </c:numRef>
          </c:val>
          <c:extLst>
            <c:ext xmlns:c16="http://schemas.microsoft.com/office/drawing/2014/chart" uri="{C3380CC4-5D6E-409C-BE32-E72D297353CC}">
              <c16:uniqueId val="{00000003-3054-4384-9AFF-0BAEF87B70C7}"/>
            </c:ext>
          </c:extLst>
        </c:ser>
        <c:ser>
          <c:idx val="4"/>
          <c:order val="4"/>
          <c:tx>
            <c:strRef>
              <c:f>データシート!$A$31</c:f>
              <c:strCache>
                <c:ptCount val="1"/>
                <c:pt idx="0">
                  <c:v>飯山市国民健康保険特別会計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0.47</c:v>
                </c:pt>
                <c:pt idx="4">
                  <c:v>#N/A</c:v>
                </c:pt>
                <c:pt idx="5">
                  <c:v>0.23</c:v>
                </c:pt>
                <c:pt idx="6">
                  <c:v>#N/A</c:v>
                </c:pt>
                <c:pt idx="7">
                  <c:v>0.13</c:v>
                </c:pt>
                <c:pt idx="8">
                  <c:v>#N/A</c:v>
                </c:pt>
                <c:pt idx="9">
                  <c:v>0.19</c:v>
                </c:pt>
              </c:numCache>
            </c:numRef>
          </c:val>
          <c:extLst>
            <c:ext xmlns:c16="http://schemas.microsoft.com/office/drawing/2014/chart" uri="{C3380CC4-5D6E-409C-BE32-E72D297353CC}">
              <c16:uniqueId val="{00000004-3054-4384-9AFF-0BAEF87B70C7}"/>
            </c:ext>
          </c:extLst>
        </c:ser>
        <c:ser>
          <c:idx val="5"/>
          <c:order val="5"/>
          <c:tx>
            <c:strRef>
              <c:f>データシート!$A$32</c:f>
              <c:strCache>
                <c:ptCount val="1"/>
                <c:pt idx="0">
                  <c:v>飯山市特定環境保全公共下水道事業特別会計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0.32</c:v>
                </c:pt>
                <c:pt idx="4">
                  <c:v>#N/A</c:v>
                </c:pt>
                <c:pt idx="5">
                  <c:v>7.0000000000000007E-2</c:v>
                </c:pt>
                <c:pt idx="6">
                  <c:v>#N/A</c:v>
                </c:pt>
                <c:pt idx="7">
                  <c:v>0.19</c:v>
                </c:pt>
                <c:pt idx="8">
                  <c:v>#N/A</c:v>
                </c:pt>
                <c:pt idx="9">
                  <c:v>0.23</c:v>
                </c:pt>
              </c:numCache>
            </c:numRef>
          </c:val>
          <c:extLst>
            <c:ext xmlns:c16="http://schemas.microsoft.com/office/drawing/2014/chart" uri="{C3380CC4-5D6E-409C-BE32-E72D297353CC}">
              <c16:uniqueId val="{00000005-3054-4384-9AFF-0BAEF87B70C7}"/>
            </c:ext>
          </c:extLst>
        </c:ser>
        <c:ser>
          <c:idx val="6"/>
          <c:order val="6"/>
          <c:tx>
            <c:strRef>
              <c:f>データシート!$A$33</c:f>
              <c:strCache>
                <c:ptCount val="1"/>
                <c:pt idx="0">
                  <c:v>飯山市公共下水道事業特別会計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0.74</c:v>
                </c:pt>
                <c:pt idx="4">
                  <c:v>#N/A</c:v>
                </c:pt>
                <c:pt idx="5">
                  <c:v>0.36</c:v>
                </c:pt>
                <c:pt idx="6">
                  <c:v>#N/A</c:v>
                </c:pt>
                <c:pt idx="7">
                  <c:v>0.3</c:v>
                </c:pt>
                <c:pt idx="8">
                  <c:v>#N/A</c:v>
                </c:pt>
                <c:pt idx="9">
                  <c:v>0.72</c:v>
                </c:pt>
              </c:numCache>
            </c:numRef>
          </c:val>
          <c:extLst>
            <c:ext xmlns:c16="http://schemas.microsoft.com/office/drawing/2014/chart" uri="{C3380CC4-5D6E-409C-BE32-E72D297353CC}">
              <c16:uniqueId val="{00000006-3054-4384-9AFF-0BAEF87B70C7}"/>
            </c:ext>
          </c:extLst>
        </c:ser>
        <c:ser>
          <c:idx val="7"/>
          <c:order val="7"/>
          <c:tx>
            <c:strRef>
              <c:f>データシート!$A$34</c:f>
              <c:strCache>
                <c:ptCount val="1"/>
                <c:pt idx="0">
                  <c:v>飯山市介護保険特別会計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1.05</c:v>
                </c:pt>
                <c:pt idx="2">
                  <c:v>#N/A</c:v>
                </c:pt>
                <c:pt idx="3">
                  <c:v>0.22</c:v>
                </c:pt>
                <c:pt idx="4">
                  <c:v>#N/A</c:v>
                </c:pt>
                <c:pt idx="5">
                  <c:v>0.6</c:v>
                </c:pt>
                <c:pt idx="6">
                  <c:v>#N/A</c:v>
                </c:pt>
                <c:pt idx="7">
                  <c:v>1.85</c:v>
                </c:pt>
                <c:pt idx="8">
                  <c:v>#N/A</c:v>
                </c:pt>
                <c:pt idx="9">
                  <c:v>2.4</c:v>
                </c:pt>
              </c:numCache>
            </c:numRef>
          </c:val>
          <c:extLst>
            <c:ext xmlns:c16="http://schemas.microsoft.com/office/drawing/2014/chart" uri="{C3380CC4-5D6E-409C-BE32-E72D297353CC}">
              <c16:uniqueId val="{00000007-3054-4384-9AFF-0BAEF87B70C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11.01</c:v>
                </c:pt>
                <c:pt idx="2">
                  <c:v>#N/A</c:v>
                </c:pt>
                <c:pt idx="3">
                  <c:v>9.61</c:v>
                </c:pt>
                <c:pt idx="4">
                  <c:v>#N/A</c:v>
                </c:pt>
                <c:pt idx="5">
                  <c:v>8.6999999999999993</c:v>
                </c:pt>
                <c:pt idx="6">
                  <c:v>#N/A</c:v>
                </c:pt>
                <c:pt idx="7">
                  <c:v>10.47</c:v>
                </c:pt>
                <c:pt idx="8">
                  <c:v>#N/A</c:v>
                </c:pt>
                <c:pt idx="9">
                  <c:v>10.14</c:v>
                </c:pt>
              </c:numCache>
            </c:numRef>
          </c:val>
          <c:extLst>
            <c:ext xmlns:c16="http://schemas.microsoft.com/office/drawing/2014/chart" uri="{C3380CC4-5D6E-409C-BE32-E72D297353CC}">
              <c16:uniqueId val="{00000008-3054-4384-9AFF-0BAEF87B70C7}"/>
            </c:ext>
          </c:extLst>
        </c:ser>
        <c:ser>
          <c:idx val="9"/>
          <c:order val="9"/>
          <c:tx>
            <c:strRef>
              <c:f>データシート!$A$36</c:f>
              <c:strCache>
                <c:ptCount val="1"/>
                <c:pt idx="0">
                  <c:v>飯山市水道事業会計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13.66</c:v>
                </c:pt>
                <c:pt idx="2">
                  <c:v>#N/A</c:v>
                </c:pt>
                <c:pt idx="3">
                  <c:v>14.12</c:v>
                </c:pt>
                <c:pt idx="4">
                  <c:v>#N/A</c:v>
                </c:pt>
                <c:pt idx="5">
                  <c:v>14.22</c:v>
                </c:pt>
                <c:pt idx="6">
                  <c:v>#N/A</c:v>
                </c:pt>
                <c:pt idx="7">
                  <c:v>14.44</c:v>
                </c:pt>
                <c:pt idx="8">
                  <c:v>#N/A</c:v>
                </c:pt>
                <c:pt idx="9">
                  <c:v>13.74</c:v>
                </c:pt>
              </c:numCache>
            </c:numRef>
          </c:val>
          <c:extLst>
            <c:ext xmlns:c16="http://schemas.microsoft.com/office/drawing/2014/chart" uri="{C3380CC4-5D6E-409C-BE32-E72D297353CC}">
              <c16:uniqueId val="{00000009-3054-4384-9AFF-0BAEF87B70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1653</c:v>
                </c:pt>
                <c:pt idx="5">
                  <c:v>1749</c:v>
                </c:pt>
                <c:pt idx="8">
                  <c:v>1788</c:v>
                </c:pt>
                <c:pt idx="11">
                  <c:v>1895</c:v>
                </c:pt>
                <c:pt idx="14">
                  <c:v>1927</c:v>
                </c:pt>
              </c:numCache>
            </c:numRef>
          </c:val>
          <c:extLst>
            <c:ext xmlns:c16="http://schemas.microsoft.com/office/drawing/2014/chart" uri="{C3380CC4-5D6E-409C-BE32-E72D297353CC}">
              <c16:uniqueId val="{00000000-8817-4A28-A4D9-3871E0B1F2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17-4A28-A4D9-3871E0B1F2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17-4A28-A4D9-3871E0B1F2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202</c:v>
                </c:pt>
                <c:pt idx="3">
                  <c:v>187</c:v>
                </c:pt>
                <c:pt idx="6">
                  <c:v>188</c:v>
                </c:pt>
                <c:pt idx="9">
                  <c:v>181</c:v>
                </c:pt>
                <c:pt idx="12">
                  <c:v>135</c:v>
                </c:pt>
              </c:numCache>
            </c:numRef>
          </c:val>
          <c:extLst>
            <c:ext xmlns:c16="http://schemas.microsoft.com/office/drawing/2014/chart" uri="{C3380CC4-5D6E-409C-BE32-E72D297353CC}">
              <c16:uniqueId val="{00000003-8817-4A28-A4D9-3871E0B1F2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851</c:v>
                </c:pt>
                <c:pt idx="3">
                  <c:v>811</c:v>
                </c:pt>
                <c:pt idx="6">
                  <c:v>789</c:v>
                </c:pt>
                <c:pt idx="9">
                  <c:v>789</c:v>
                </c:pt>
                <c:pt idx="12">
                  <c:v>753</c:v>
                </c:pt>
              </c:numCache>
            </c:numRef>
          </c:val>
          <c:extLst>
            <c:ext xmlns:c16="http://schemas.microsoft.com/office/drawing/2014/chart" uri="{C3380CC4-5D6E-409C-BE32-E72D297353CC}">
              <c16:uniqueId val="{00000004-8817-4A28-A4D9-3871E0B1F2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17-4A28-A4D9-3871E0B1F2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17-4A28-A4D9-3871E0B1F2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1395</c:v>
                </c:pt>
                <c:pt idx="3">
                  <c:v>1528</c:v>
                </c:pt>
                <c:pt idx="6">
                  <c:v>1579</c:v>
                </c:pt>
                <c:pt idx="9">
                  <c:v>1749</c:v>
                </c:pt>
                <c:pt idx="12">
                  <c:v>1835</c:v>
                </c:pt>
              </c:numCache>
            </c:numRef>
          </c:val>
          <c:extLst>
            <c:ext xmlns:c16="http://schemas.microsoft.com/office/drawing/2014/chart" uri="{C3380CC4-5D6E-409C-BE32-E72D297353CC}">
              <c16:uniqueId val="{00000007-8817-4A28-A4D9-3871E0B1F2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795</c:v>
                </c:pt>
                <c:pt idx="2">
                  <c:v>#N/A</c:v>
                </c:pt>
                <c:pt idx="3">
                  <c:v>#N/A</c:v>
                </c:pt>
                <c:pt idx="4">
                  <c:v>777</c:v>
                </c:pt>
                <c:pt idx="5">
                  <c:v>#N/A</c:v>
                </c:pt>
                <c:pt idx="6">
                  <c:v>#N/A</c:v>
                </c:pt>
                <c:pt idx="7">
                  <c:v>768</c:v>
                </c:pt>
                <c:pt idx="8">
                  <c:v>#N/A</c:v>
                </c:pt>
                <c:pt idx="9">
                  <c:v>#N/A</c:v>
                </c:pt>
                <c:pt idx="10">
                  <c:v>824</c:v>
                </c:pt>
                <c:pt idx="11">
                  <c:v>#N/A</c:v>
                </c:pt>
                <c:pt idx="12">
                  <c:v>#N/A</c:v>
                </c:pt>
                <c:pt idx="13">
                  <c:v>796</c:v>
                </c:pt>
                <c:pt idx="14">
                  <c:v>#N/A</c:v>
                </c:pt>
              </c:numCache>
            </c:numRef>
          </c:val>
          <c:smooth val="0"/>
          <c:extLst>
            <c:ext xmlns:c16="http://schemas.microsoft.com/office/drawing/2014/chart" uri="{C3380CC4-5D6E-409C-BE32-E72D297353CC}">
              <c16:uniqueId val="{00000008-8817-4A28-A4D9-3871E0B1F2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17017</c:v>
                </c:pt>
                <c:pt idx="5">
                  <c:v>17029</c:v>
                </c:pt>
                <c:pt idx="8">
                  <c:v>16003</c:v>
                </c:pt>
                <c:pt idx="11">
                  <c:v>15431</c:v>
                </c:pt>
                <c:pt idx="14">
                  <c:v>14753</c:v>
                </c:pt>
              </c:numCache>
            </c:numRef>
          </c:val>
          <c:extLst>
            <c:ext xmlns:c16="http://schemas.microsoft.com/office/drawing/2014/chart" uri="{C3380CC4-5D6E-409C-BE32-E72D297353CC}">
              <c16:uniqueId val="{00000000-D6CE-4215-895A-9CE2D0FDA5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938</c:v>
                </c:pt>
                <c:pt idx="5">
                  <c:v>878</c:v>
                </c:pt>
                <c:pt idx="8">
                  <c:v>801</c:v>
                </c:pt>
                <c:pt idx="11">
                  <c:v>838</c:v>
                </c:pt>
                <c:pt idx="14">
                  <c:v>834</c:v>
                </c:pt>
              </c:numCache>
            </c:numRef>
          </c:val>
          <c:extLst>
            <c:ext xmlns:c16="http://schemas.microsoft.com/office/drawing/2014/chart" uri="{C3380CC4-5D6E-409C-BE32-E72D297353CC}">
              <c16:uniqueId val="{00000001-D6CE-4215-895A-9CE2D0FDA5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5064</c:v>
                </c:pt>
                <c:pt idx="5">
                  <c:v>5958</c:v>
                </c:pt>
                <c:pt idx="8">
                  <c:v>6759</c:v>
                </c:pt>
                <c:pt idx="11">
                  <c:v>6783</c:v>
                </c:pt>
                <c:pt idx="14">
                  <c:v>6774</c:v>
                </c:pt>
              </c:numCache>
            </c:numRef>
          </c:val>
          <c:extLst>
            <c:ext xmlns:c16="http://schemas.microsoft.com/office/drawing/2014/chart" uri="{C3380CC4-5D6E-409C-BE32-E72D297353CC}">
              <c16:uniqueId val="{00000002-D6CE-4215-895A-9CE2D0FDA5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CE-4215-895A-9CE2D0FDA5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CE-4215-895A-9CE2D0FDA5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CE-4215-895A-9CE2D0FDA5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1987</c:v>
                </c:pt>
                <c:pt idx="3">
                  <c:v>1926</c:v>
                </c:pt>
                <c:pt idx="6">
                  <c:v>1806</c:v>
                </c:pt>
                <c:pt idx="9">
                  <c:v>1777</c:v>
                </c:pt>
                <c:pt idx="12">
                  <c:v>1841</c:v>
                </c:pt>
              </c:numCache>
            </c:numRef>
          </c:val>
          <c:extLst>
            <c:ext xmlns:c16="http://schemas.microsoft.com/office/drawing/2014/chart" uri="{C3380CC4-5D6E-409C-BE32-E72D297353CC}">
              <c16:uniqueId val="{00000006-D6CE-4215-895A-9CE2D0FDA5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987</c:v>
                </c:pt>
                <c:pt idx="3">
                  <c:v>797</c:v>
                </c:pt>
                <c:pt idx="6">
                  <c:v>591</c:v>
                </c:pt>
                <c:pt idx="9">
                  <c:v>393</c:v>
                </c:pt>
                <c:pt idx="12">
                  <c:v>247</c:v>
                </c:pt>
              </c:numCache>
            </c:numRef>
          </c:val>
          <c:extLst>
            <c:ext xmlns:c16="http://schemas.microsoft.com/office/drawing/2014/chart" uri="{C3380CC4-5D6E-409C-BE32-E72D297353CC}">
              <c16:uniqueId val="{00000007-D6CE-4215-895A-9CE2D0FDA5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7399</c:v>
                </c:pt>
                <c:pt idx="3">
                  <c:v>6996</c:v>
                </c:pt>
                <c:pt idx="6">
                  <c:v>6486</c:v>
                </c:pt>
                <c:pt idx="9">
                  <c:v>5977</c:v>
                </c:pt>
                <c:pt idx="12">
                  <c:v>5421</c:v>
                </c:pt>
              </c:numCache>
            </c:numRef>
          </c:val>
          <c:extLst>
            <c:ext xmlns:c16="http://schemas.microsoft.com/office/drawing/2014/chart" uri="{C3380CC4-5D6E-409C-BE32-E72D297353CC}">
              <c16:uniqueId val="{00000008-D6CE-4215-895A-9CE2D0FDA5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658</c:v>
                </c:pt>
                <c:pt idx="3">
                  <c:v>574</c:v>
                </c:pt>
                <c:pt idx="6">
                  <c:v>455</c:v>
                </c:pt>
                <c:pt idx="9">
                  <c:v>371</c:v>
                </c:pt>
                <c:pt idx="12">
                  <c:v>287</c:v>
                </c:pt>
              </c:numCache>
            </c:numRef>
          </c:val>
          <c:extLst>
            <c:ext xmlns:c16="http://schemas.microsoft.com/office/drawing/2014/chart" uri="{C3380CC4-5D6E-409C-BE32-E72D297353CC}">
              <c16:uniqueId val="{00000009-D6CE-4215-895A-9CE2D0FDA5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13085</c:v>
                </c:pt>
                <c:pt idx="3">
                  <c:v>13326</c:v>
                </c:pt>
                <c:pt idx="6">
                  <c:v>12905</c:v>
                </c:pt>
                <c:pt idx="9">
                  <c:v>12288</c:v>
                </c:pt>
                <c:pt idx="12">
                  <c:v>11691</c:v>
                </c:pt>
              </c:numCache>
            </c:numRef>
          </c:val>
          <c:extLst>
            <c:ext xmlns:c16="http://schemas.microsoft.com/office/drawing/2014/chart" uri="{C3380CC4-5D6E-409C-BE32-E72D297353CC}">
              <c16:uniqueId val="{0000000A-D6CE-4215-895A-9CE2D0FDA5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1096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CE-4215-895A-9CE2D0FDA5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1744</c:v>
                </c:pt>
                <c:pt idx="1">
                  <c:v>1745</c:v>
                </c:pt>
                <c:pt idx="2">
                  <c:v>1752</c:v>
                </c:pt>
              </c:numCache>
            </c:numRef>
          </c:val>
          <c:extLst>
            <c:ext xmlns:c16="http://schemas.microsoft.com/office/drawing/2014/chart" uri="{C3380CC4-5D6E-409C-BE32-E72D297353CC}">
              <c16:uniqueId val="{00000000-1BC1-4B6C-9FA2-EACFE66EB1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1114</c:v>
                </c:pt>
                <c:pt idx="1">
                  <c:v>1114</c:v>
                </c:pt>
                <c:pt idx="2">
                  <c:v>1215</c:v>
                </c:pt>
              </c:numCache>
            </c:numRef>
          </c:val>
          <c:extLst>
            <c:ext xmlns:c16="http://schemas.microsoft.com/office/drawing/2014/chart" uri="{C3380CC4-5D6E-409C-BE32-E72D297353CC}">
              <c16:uniqueId val="{00000001-1BC1-4B6C-9FA2-EACFE66EB1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3301</c:v>
                </c:pt>
                <c:pt idx="1">
                  <c:v>3253</c:v>
                </c:pt>
                <c:pt idx="2">
                  <c:v>3104</c:v>
                </c:pt>
              </c:numCache>
            </c:numRef>
          </c:val>
          <c:extLst>
            <c:ext xmlns:c16="http://schemas.microsoft.com/office/drawing/2014/chart" uri="{C3380CC4-5D6E-409C-BE32-E72D297353CC}">
              <c16:uniqueId val="{00000002-1BC1-4B6C-9FA2-EACFE66EB1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元利償還金等における構成比は、元利償還金と公営企業債の元利償還金に対する繰出金で全体の約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この中で、元利償還金が前年度比で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増加。また公営企業債については、前年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年度の過疎債借入事業の元金償還が始まり大きく増加している。今後も過疎債の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借入を予定しており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元金償還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が続くため、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しばらくの間は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横ばいが続くと思われる。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また、上記により算入公債費等も前年比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将来負担額において、一般会計等に係る地方債の現在高が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％を占め、次いで公営企業債等繰入見込額が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％となっている。また、充当可能財源では、後年度以降に普通交付税の算定要因となる額を示す基準財政需要額算入見込額が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が減少していることに加え、公営企業債の償還が進んでいることなどから将来負担額（Ａ）は減少した。また、充当可能財源等（Ｂ）全体は前年と比べ減少したものの、将来負担比率の分子がマイナスとなったため将来負担比率が算出されなかっ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長野県飯山市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域中核医療機関支援事業等へ愛する飯山ふるさと基金を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百万円取り崩した一方、ふるさと寄附金事業により愛する飯山ふるさと基金へ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百万円、道の駅整備事業や令和７年度開校の城北小学校の建設により借入た起債の償還額が増加していくことを見込み、減債基金に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未収金対策の強化、受益者負担の適正化等、行財政改革を推進するとともに、第６次総合計画に示すふるさと納税寄附額年額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億円を確保することで基金残高の維持・増加に取り組む。</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愛する飯山ふるさと基金・・・魅力あるふるさとづくりに要する費用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飯山市産業振興基金　　・・・産業振興を図る施策事業の実施に要する費用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飯山市情報化推進基金　・・・情報化の推進に要する費用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飯山市環境施設整備基金・・・環境施設の整備充実・改善に要する費用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飯山市退職手当基金　　・・・職員の退職手当に要する費用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ふるさと寄附金を愛する飯山ふるさと基金へ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百万円積み立てた一方、寄付者の意向に沿った事業（地域中核医療機関の充実等）へ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その他の基金についても、後年度以降の事業に対応するため計画的に積み立てを行い、その他特定目的基金全体で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行財政改革による歳出の削減やふるさと寄附金等インターネットによる寄付を積極的に推進し、基金残高を確保する。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百万円を取り崩した一方、経費の節減等により同額を積み戻すことで基金残高を維持した。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未収金対策の強化、受益者負担の適正化等、行財政改革をを推進し、大雪や大規模災害の発生等、不測の事態に備えるため基金残高を確保する。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百万円を取り崩した一方、経費の節減等により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百万円を積み戻すことで基金残高が増となった。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過疎対策事業債等の償還が本格化しており、公債費の増加が今後も見込まれるため、経費の節減等により可能な限り基金残高の確保に努める。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19,214
18,935
202.43
17,133,808
16,187,902
876,591
8,517,787
11,690,693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年４月現在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に加え、長引く不況や主要産業である農業及び観光業の低迷等により、財政基盤は弱く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経済活性化の推進や人口増加対策、徴収努力を進めるなど、収入確保を引き続き図っていく。また、適正な職員定数管理を含めた経常経費の抑制と、事務事業評価による施策の重点化を進め、財政の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％となった。過疎対策事業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等の起債償還額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増に伴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となったが、追加交付により普通交付税が増となったことが主な要因となっている。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に加え、一般会計から下水道事業をはじめとした特別会計への繰出しによる要因も大きく、他会計繰出金が含まれる「その他」項目は類似団体の中でも高水準になっている。当市は、全市下水道化計画を積極的に進め、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％の下水道普及率を誇るが、短期間での整備により下水道会計への繰出しが多額となり、経常収支比率を押し上げる結果となっ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下水道会計の健全経営を目指すとともに、人件費の適正な管理及び施設の管理経費など、更なる経常経費の抑制に努める。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73660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365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73660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00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56424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001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56424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2618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160037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5624</xdr:rowOff>
    </xdr:from>
    <xdr:to>
      <xdr:col>11</xdr:col>
      <xdr:colOff>82550</xdr:colOff>
      <xdr:row>60</xdr:row>
      <xdr:rowOff>107224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117401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159838</xdr:rowOff>
    </xdr:from>
    <xdr:to>
      <xdr:col>7</xdr:col>
      <xdr:colOff>31750</xdr:colOff>
      <xdr:row>60</xdr:row>
      <xdr:rowOff>89988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100165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類似団体平均を上回っている要因は、物件費及び維持補修費が高いことにある。物件費では、積極的に推進しているふるさと寄附金の返礼品に要する経費として需用費が平均と比較して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％と高水準になっている。また、維持補修費では、豪雪地帯の当市の特徴として、除雪経費が類似団体と比べて高く、土木費において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367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％と類似団体を大幅に上回っている。今後は、人件費を含めた経常的経費の抑制に努め、行政コストのスリム化を図っていく。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149664</xdr:rowOff>
    </xdr:from>
    <xdr:to>
      <xdr:col>23</xdr:col>
      <xdr:colOff>133350</xdr:colOff>
      <xdr:row>82</xdr:row>
      <xdr:rowOff>169356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208564"/>
          <a:ext cx="8382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167746</xdr:rowOff>
    </xdr:from>
    <xdr:to>
      <xdr:col>19</xdr:col>
      <xdr:colOff>133350</xdr:colOff>
      <xdr:row>82</xdr:row>
      <xdr:rowOff>169356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26646"/>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153530</xdr:rowOff>
    </xdr:from>
    <xdr:to>
      <xdr:col>15</xdr:col>
      <xdr:colOff>82550</xdr:colOff>
      <xdr:row>82</xdr:row>
      <xdr:rowOff>167746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12430"/>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86909</xdr:rowOff>
    </xdr:from>
    <xdr:to>
      <xdr:col>11</xdr:col>
      <xdr:colOff>31750</xdr:colOff>
      <xdr:row>82</xdr:row>
      <xdr:rowOff>153530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45809"/>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98864</xdr:rowOff>
    </xdr:from>
    <xdr:to>
      <xdr:col>23</xdr:col>
      <xdr:colOff>184150</xdr:colOff>
      <xdr:row>83</xdr:row>
      <xdr:rowOff>29014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70941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2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118556</xdr:rowOff>
    </xdr:from>
    <xdr:to>
      <xdr:col>19</xdr:col>
      <xdr:colOff>184150</xdr:colOff>
      <xdr:row>83</xdr:row>
      <xdr:rowOff>48706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33483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116946</xdr:rowOff>
    </xdr:from>
    <xdr:to>
      <xdr:col>15</xdr:col>
      <xdr:colOff>133350</xdr:colOff>
      <xdr:row>83</xdr:row>
      <xdr:rowOff>47096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31873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6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102730</xdr:rowOff>
    </xdr:from>
    <xdr:to>
      <xdr:col>11</xdr:col>
      <xdr:colOff>82550</xdr:colOff>
      <xdr:row>83</xdr:row>
      <xdr:rowOff>32880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17657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4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36109</xdr:rowOff>
    </xdr:from>
    <xdr:to>
      <xdr:col>7</xdr:col>
      <xdr:colOff>31750</xdr:colOff>
      <xdr:row>82</xdr:row>
      <xdr:rowOff>137709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122486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ポイント下回っている。引き続き、財政状況に鑑みた適正な昇給・昇格の運用に努める。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1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586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98778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125589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ポイント下回っている。引き続き、退職者とのバランスをとりつつ適正な人員管理に努める。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146855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08920"/>
          <a:ext cx="8382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91356</xdr:rowOff>
    </xdr:from>
    <xdr:to>
      <xdr:col>77</xdr:col>
      <xdr:colOff>44450</xdr:colOff>
      <xdr:row>60</xdr:row>
      <xdr:rowOff>121920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78356"/>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80899</xdr:rowOff>
    </xdr:from>
    <xdr:to>
      <xdr:col>72</xdr:col>
      <xdr:colOff>203200</xdr:colOff>
      <xdr:row>60</xdr:row>
      <xdr:rowOff>91356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67899"/>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68834</xdr:rowOff>
    </xdr:from>
    <xdr:to>
      <xdr:col>68</xdr:col>
      <xdr:colOff>152400</xdr:colOff>
      <xdr:row>60</xdr:row>
      <xdr:rowOff>80899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558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96055</xdr:rowOff>
    </xdr:from>
    <xdr:to>
      <xdr:col>81</xdr:col>
      <xdr:colOff>95250</xdr:colOff>
      <xdr:row>61</xdr:row>
      <xdr:rowOff>26205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112582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2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40556</xdr:rowOff>
    </xdr:from>
    <xdr:to>
      <xdr:col>73</xdr:col>
      <xdr:colOff>44450</xdr:colOff>
      <xdr:row>60</xdr:row>
      <xdr:rowOff>142156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30099</xdr:rowOff>
    </xdr:from>
    <xdr:to>
      <xdr:col>68</xdr:col>
      <xdr:colOff>203200</xdr:colOff>
      <xdr:row>60</xdr:row>
      <xdr:rowOff>131699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141876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8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18034</xdr:rowOff>
    </xdr:from>
    <xdr:to>
      <xdr:col>64</xdr:col>
      <xdr:colOff>152400</xdr:colOff>
      <xdr:row>60</xdr:row>
      <xdr:rowOff>119634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129811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年度同数値となった。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過疎脱却に向けた事業実施に伴う過疎債の活用、北陸新幹線飯山駅周辺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や駅西線の整備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など重点事業への投資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や道の駅拡張整備による起債償還が始まったこと等により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地方債償還額が増加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している。また、令和７年度の城北小学校開校に向けた校舎等の建設及び周辺道路の整備により起債残高及び償還額は今後増加が予想されている。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事業の選択と集中を図ることで、重点事業以外の新規事業の着手を抑え、新規地方債の発行を抑制し、さらに、実質公債費比率の構成要因でもある下水道事業への繰出金について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、段階的に下水道料金の見直しを行なうことで繰出金を抑制し、起債許可団体の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％を超えないよう努める。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72284</xdr:rowOff>
    </xdr:from>
    <xdr:to>
      <xdr:col>81</xdr:col>
      <xdr:colOff>44450</xdr:colOff>
      <xdr:row>37</xdr:row>
      <xdr:rowOff>72284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15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74295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1593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1794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82338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2196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21484</xdr:rowOff>
    </xdr:from>
    <xdr:to>
      <xdr:col>81</xdr:col>
      <xdr:colOff>95250</xdr:colOff>
      <xdr:row>37</xdr:row>
      <xdr:rowOff>123084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165011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21484</xdr:rowOff>
    </xdr:from>
    <xdr:to>
      <xdr:col>77</xdr:col>
      <xdr:colOff>95250</xdr:colOff>
      <xdr:row>37</xdr:row>
      <xdr:rowOff>123084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107861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109872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113894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31538</xdr:rowOff>
    </xdr:from>
    <xdr:to>
      <xdr:col>64</xdr:col>
      <xdr:colOff>152400</xdr:colOff>
      <xdr:row>37</xdr:row>
      <xdr:rowOff>133138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117915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数値の計上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はなく、令和５年度決算においても同様となった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。将来負担比率が計上されなくなった要因としては、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充当可能基金は若干減少となったものの、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下水道事業の起債償還が進んでいることに伴い公営企業債等繰入見込額が減少したこと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によるものとなっている。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今後もこの状態が維持できるよう、事業実施の適正化を図り、財政の健全化に努める。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57912</xdr:rowOff>
    </xdr:from>
    <xdr:to>
      <xdr:col>64</xdr:col>
      <xdr:colOff>152400</xdr:colOff>
      <xdr:row>14</xdr:row>
      <xdr:rowOff>159512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169689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19,214
18,935
202.43
17,133,808
16,187,902
876,591
8,517,787
11,690,693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％下回っている。会計年度任用職員制度の開始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類似団体平均とほぼ同じ状況で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推移している。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ゴミ処理及び消防業務を一部事務組合で行っていることによ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の人件費分に充てる負担金や会計年度任用職員分の人件費は、人口１人当たりの歳出決算額で類似団体平均を上回っており、これらも含めた人件費関係経費全体について抑制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2582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％下回っている。令和２年度から開始した会計年度任用職員制度により減少し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、ほぼ前年度と同水準となっている。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8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17</xdr:row>
      <xdr:rowOff>85090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2730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扶助費に係る経常収支比率は類似団体を</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％下回っている。決算額で</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物価高騰に伴う給付金給付事業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及びひとり親世帯等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生活支援特別給付金給付事業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により、前年比</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42,187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25400</xdr:rowOff>
    </xdr:from>
    <xdr:to>
      <xdr:col>24</xdr:col>
      <xdr:colOff>25400</xdr:colOff>
      <xdr:row>54</xdr:row>
      <xdr:rowOff>63500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8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2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146050</xdr:rowOff>
    </xdr:from>
    <xdr:to>
      <xdr:col>24</xdr:col>
      <xdr:colOff>76200</xdr:colOff>
      <xdr:row>54</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％で類似団体平均を大きく上回っている。このうち</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繰出金分が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にのぼり、特に下水道事業会計への繰出しが数値を押し上げている。全市下水道化計画により下水道施設の整備を積極的に進めてきた結果、下水道普及率は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達したが、反面下水道債の償還等に係る下水道会計への繰出しが多額となっていることが、この主たる要因である。下水道事業会計の健全化を図るとともに、普通会計の負担額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60</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814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148607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xdr:rowOff>
    </xdr:from>
    <xdr:to>
      <xdr:col>82</xdr:col>
      <xdr:colOff>196850</xdr:colOff>
      <xdr:row>60</xdr:row>
      <xdr:rowOff>5080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9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xdr:rowOff>
    </xdr:from>
    <xdr:to>
      <xdr:col>82</xdr:col>
      <xdr:colOff>107950</xdr:colOff>
      <xdr:row>60</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92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66040</xdr:rowOff>
    </xdr:from>
    <xdr:to>
      <xdr:col>78</xdr:col>
      <xdr:colOff>69850</xdr:colOff>
      <xdr:row>61</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353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16510</xdr:rowOff>
    </xdr:from>
    <xdr:to>
      <xdr:col>73</xdr:col>
      <xdr:colOff>180975</xdr:colOff>
      <xdr:row>61</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474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1270</xdr:rowOff>
    </xdr:from>
    <xdr:to>
      <xdr:col>69</xdr:col>
      <xdr:colOff>92075</xdr:colOff>
      <xdr:row>61</xdr:row>
      <xdr:rowOff>24130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45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125730</xdr:rowOff>
    </xdr:from>
    <xdr:to>
      <xdr:col>82</xdr:col>
      <xdr:colOff>158750</xdr:colOff>
      <xdr:row>60</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34307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4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xdr:rowOff>
    </xdr:from>
    <xdr:to>
      <xdr:col>78</xdr:col>
      <xdr:colOff>120650</xdr:colOff>
      <xdr:row>60</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101617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8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137160</xdr:rowOff>
    </xdr:from>
    <xdr:to>
      <xdr:col>74</xdr:col>
      <xdr:colOff>31750</xdr:colOff>
      <xdr:row>61</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から下降し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％低くなっている。補助金等見直し検討委員会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、毎年度見直しを行うことにより、補助金・負担金の縮小・廃止を実施しており、今後も継続していく。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626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108712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人口１人当たりの決算額では、公営企業債の償還相当繰出金・一部事務組合の起債償還相当負担金などはいずれも類似団体平均より高い数値となっている。これは、下水道事業特別会計への繰出しや岳北広域行政組合への公債費分負担金が高額になっていることによ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駅西線の整備に伴う償還がしばらく続くことや道の駅拡張整備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事業に伴う起債の償還が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始まったことにより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、公債費が増加している。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今後は必要最低限の新規発行債とし、健全な財政運営に努めていく。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33655</xdr:rowOff>
    </xdr:from>
    <xdr:to>
      <xdr:col>24</xdr:col>
      <xdr:colOff>25400</xdr:colOff>
      <xdr:row>75</xdr:row>
      <xdr:rowOff>48895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924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33655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447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163195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447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74</xdr:row>
      <xdr:rowOff>163195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33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169545</xdr:rowOff>
    </xdr:from>
    <xdr:to>
      <xdr:col>24</xdr:col>
      <xdr:colOff>76200</xdr:colOff>
      <xdr:row>75</xdr:row>
      <xdr:rowOff>99695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141622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154305</xdr:rowOff>
    </xdr:from>
    <xdr:to>
      <xdr:col>20</xdr:col>
      <xdr:colOff>38100</xdr:colOff>
      <xdr:row>75</xdr:row>
      <xdr:rowOff>84455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69232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112395</xdr:rowOff>
    </xdr:from>
    <xdr:to>
      <xdr:col>11</xdr:col>
      <xdr:colOff>60325</xdr:colOff>
      <xdr:row>75</xdr:row>
      <xdr:rowOff>42545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52722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を除いた経常収支比率では、類似団体と同水準となっている。類似団体との比較では、繰出金を含むその他の項目以外は概ね同水準もしくは下回っている。下水道事業会計については、経費を削減するとともに、独立採算の原則に立ち返った料金の値上げによる健全化を図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794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023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02337"/>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25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88552</xdr:rowOff>
    </xdr:from>
    <xdr:to>
      <xdr:col>29</xdr:col>
      <xdr:colOff>127000</xdr:colOff>
      <xdr:row>15</xdr:row>
      <xdr:rowOff>168409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07927"/>
          <a:ext cx="647700" cy="79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156968</xdr:rowOff>
    </xdr:from>
    <xdr:to>
      <xdr:col>26</xdr:col>
      <xdr:colOff>50800</xdr:colOff>
      <xdr:row>15</xdr:row>
      <xdr:rowOff>168409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76343"/>
          <a:ext cx="698500" cy="11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156968</xdr:rowOff>
    </xdr:from>
    <xdr:to>
      <xdr:col>22</xdr:col>
      <xdr:colOff>114300</xdr:colOff>
      <xdr:row>16</xdr:row>
      <xdr:rowOff>28713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76343"/>
          <a:ext cx="698500" cy="43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28713</xdr:rowOff>
    </xdr:from>
    <xdr:to>
      <xdr:col>18</xdr:col>
      <xdr:colOff>177800</xdr:colOff>
      <xdr:row>16</xdr:row>
      <xdr:rowOff>79734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19538"/>
          <a:ext cx="698500" cy="51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37752</xdr:rowOff>
    </xdr:from>
    <xdr:to>
      <xdr:col>29</xdr:col>
      <xdr:colOff>177800</xdr:colOff>
      <xdr:row>15</xdr:row>
      <xdr:rowOff>139352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7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54279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117609</xdr:rowOff>
    </xdr:from>
    <xdr:to>
      <xdr:col>26</xdr:col>
      <xdr:colOff>101600</xdr:colOff>
      <xdr:row>16</xdr:row>
      <xdr:rowOff>47759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36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57936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0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106168</xdr:rowOff>
    </xdr:from>
    <xdr:to>
      <xdr:col>22</xdr:col>
      <xdr:colOff>165100</xdr:colOff>
      <xdr:row>16</xdr:row>
      <xdr:rowOff>36318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25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46495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149363</xdr:rowOff>
    </xdr:from>
    <xdr:to>
      <xdr:col>19</xdr:col>
      <xdr:colOff>38100</xdr:colOff>
      <xdr:row>16</xdr:row>
      <xdr:rowOff>79513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6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89690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3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28934</xdr:rowOff>
    </xdr:from>
    <xdr:to>
      <xdr:col>15</xdr:col>
      <xdr:colOff>101600</xdr:colOff>
      <xdr:row>16</xdr:row>
      <xdr:rowOff>130534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19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140711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8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6812</xdr:rowOff>
    </xdr:from>
    <xdr:to>
      <xdr:col>29</xdr:col>
      <xdr:colOff>127000</xdr:colOff>
      <xdr:row>38</xdr:row>
      <xdr:rowOff>7864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74412"/>
          <a:ext cx="647700" cy="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335540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60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6812</xdr:rowOff>
    </xdr:from>
    <xdr:to>
      <xdr:col>26</xdr:col>
      <xdr:colOff>50800</xdr:colOff>
      <xdr:row>38</xdr:row>
      <xdr:rowOff>18160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74412"/>
          <a:ext cx="698500" cy="1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18160</xdr:rowOff>
    </xdr:from>
    <xdr:to>
      <xdr:col>22</xdr:col>
      <xdr:colOff>114300</xdr:colOff>
      <xdr:row>38</xdr:row>
      <xdr:rowOff>18284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85760"/>
          <a:ext cx="698500" cy="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18072</xdr:rowOff>
    </xdr:from>
    <xdr:to>
      <xdr:col>18</xdr:col>
      <xdr:colOff>177800</xdr:colOff>
      <xdr:row>38</xdr:row>
      <xdr:rowOff>18284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85672"/>
          <a:ext cx="698500" cy="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299964</xdr:rowOff>
    </xdr:from>
    <xdr:to>
      <xdr:col>29</xdr:col>
      <xdr:colOff>177800</xdr:colOff>
      <xdr:row>38</xdr:row>
      <xdr:rowOff>58664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24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145041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298912</xdr:rowOff>
    </xdr:from>
    <xdr:to>
      <xdr:col>26</xdr:col>
      <xdr:colOff>101600</xdr:colOff>
      <xdr:row>38</xdr:row>
      <xdr:rowOff>57612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23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67789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92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310260</xdr:rowOff>
    </xdr:from>
    <xdr:to>
      <xdr:col>22</xdr:col>
      <xdr:colOff>165100</xdr:colOff>
      <xdr:row>38</xdr:row>
      <xdr:rowOff>68960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34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79137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0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310384</xdr:rowOff>
    </xdr:from>
    <xdr:to>
      <xdr:col>19</xdr:col>
      <xdr:colOff>38100</xdr:colOff>
      <xdr:row>38</xdr:row>
      <xdr:rowOff>69084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79261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310172</xdr:rowOff>
    </xdr:from>
    <xdr:to>
      <xdr:col>15</xdr:col>
      <xdr:colOff>101600</xdr:colOff>
      <xdr:row>38</xdr:row>
      <xdr:rowOff>68872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79049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19,214
18,935
202.43
17,133,808
16,187,902
876,591
8,517,787
11,690,693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135335</xdr:rowOff>
    </xdr:from>
    <xdr:to>
      <xdr:col>24</xdr:col>
      <xdr:colOff>63500</xdr:colOff>
      <xdr:row>35</xdr:row>
      <xdr:rowOff>135651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6085"/>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80841</xdr:rowOff>
    </xdr:from>
    <xdr:to>
      <xdr:col>19</xdr:col>
      <xdr:colOff>177800</xdr:colOff>
      <xdr:row>35</xdr:row>
      <xdr:rowOff>135651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81591"/>
          <a:ext cx="889000" cy="5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80841</xdr:rowOff>
    </xdr:from>
    <xdr:to>
      <xdr:col>15</xdr:col>
      <xdr:colOff>50800</xdr:colOff>
      <xdr:row>35</xdr:row>
      <xdr:rowOff>142193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81591"/>
          <a:ext cx="889000" cy="6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142193</xdr:rowOff>
    </xdr:from>
    <xdr:to>
      <xdr:col>10</xdr:col>
      <xdr:colOff>114300</xdr:colOff>
      <xdr:row>38</xdr:row>
      <xdr:rowOff>8538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42943"/>
          <a:ext cx="889000" cy="38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84535</xdr:rowOff>
    </xdr:from>
    <xdr:to>
      <xdr:col>24</xdr:col>
      <xdr:colOff>114300</xdr:colOff>
      <xdr:row>36</xdr:row>
      <xdr:rowOff>14685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107412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84851</xdr:rowOff>
    </xdr:from>
    <xdr:to>
      <xdr:col>20</xdr:col>
      <xdr:colOff>38100</xdr:colOff>
      <xdr:row>36</xdr:row>
      <xdr:rowOff>15001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31528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6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30041</xdr:rowOff>
    </xdr:from>
    <xdr:to>
      <xdr:col>15</xdr:col>
      <xdr:colOff>101600</xdr:colOff>
      <xdr:row>35</xdr:row>
      <xdr:rowOff>131641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148168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91393</xdr:rowOff>
    </xdr:from>
    <xdr:to>
      <xdr:col>10</xdr:col>
      <xdr:colOff>165100</xdr:colOff>
      <xdr:row>36</xdr:row>
      <xdr:rowOff>21543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38070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6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129188</xdr:rowOff>
    </xdr:from>
    <xdr:to>
      <xdr:col>6</xdr:col>
      <xdr:colOff>38100</xdr:colOff>
      <xdr:row>38</xdr:row>
      <xdr:rowOff>59337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2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50465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157452</xdr:rowOff>
    </xdr:from>
    <xdr:to>
      <xdr:col>24</xdr:col>
      <xdr:colOff>63500</xdr:colOff>
      <xdr:row>58</xdr:row>
      <xdr:rowOff>2833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30102"/>
          <a:ext cx="8382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157452</xdr:rowOff>
    </xdr:from>
    <xdr:to>
      <xdr:col>19</xdr:col>
      <xdr:colOff>177800</xdr:colOff>
      <xdr:row>57</xdr:row>
      <xdr:rowOff>163166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010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154942</xdr:rowOff>
    </xdr:from>
    <xdr:to>
      <xdr:col>15</xdr:col>
      <xdr:colOff>50800</xdr:colOff>
      <xdr:row>57</xdr:row>
      <xdr:rowOff>163166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27592"/>
          <a:ext cx="889000" cy="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140829</xdr:rowOff>
    </xdr:from>
    <xdr:to>
      <xdr:col>10</xdr:col>
      <xdr:colOff>114300</xdr:colOff>
      <xdr:row>57</xdr:row>
      <xdr:rowOff>154942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13479"/>
          <a:ext cx="889000" cy="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123483</xdr:rowOff>
    </xdr:from>
    <xdr:to>
      <xdr:col>24</xdr:col>
      <xdr:colOff>114300</xdr:colOff>
      <xdr:row>58</xdr:row>
      <xdr:rowOff>53633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82860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106652</xdr:rowOff>
    </xdr:from>
    <xdr:to>
      <xdr:col>20</xdr:col>
      <xdr:colOff>38100</xdr:colOff>
      <xdr:row>58</xdr:row>
      <xdr:rowOff>36802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53329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112366</xdr:rowOff>
    </xdr:from>
    <xdr:to>
      <xdr:col>15</xdr:col>
      <xdr:colOff>101600</xdr:colOff>
      <xdr:row>58</xdr:row>
      <xdr:rowOff>42516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59043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104142</xdr:rowOff>
    </xdr:from>
    <xdr:to>
      <xdr:col>10</xdr:col>
      <xdr:colOff>165100</xdr:colOff>
      <xdr:row>58</xdr:row>
      <xdr:rowOff>34292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50819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5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90029</xdr:rowOff>
    </xdr:from>
    <xdr:to>
      <xdr:col>6</xdr:col>
      <xdr:colOff>38100</xdr:colOff>
      <xdr:row>58</xdr:row>
      <xdr:rowOff>20179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36706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3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159588</xdr:rowOff>
    </xdr:from>
    <xdr:to>
      <xdr:col>24</xdr:col>
      <xdr:colOff>63500</xdr:colOff>
      <xdr:row>74</xdr:row>
      <xdr:rowOff>157931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675438"/>
          <a:ext cx="8382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128289</xdr:rowOff>
    </xdr:from>
    <xdr:to>
      <xdr:col>19</xdr:col>
      <xdr:colOff>177800</xdr:colOff>
      <xdr:row>73</xdr:row>
      <xdr:rowOff>159588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644139"/>
          <a:ext cx="8890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128289</xdr:rowOff>
    </xdr:from>
    <xdr:to>
      <xdr:col>15</xdr:col>
      <xdr:colOff>50800</xdr:colOff>
      <xdr:row>74</xdr:row>
      <xdr:rowOff>140710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644139"/>
          <a:ext cx="889000" cy="18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140710</xdr:rowOff>
    </xdr:from>
    <xdr:to>
      <xdr:col>10</xdr:col>
      <xdr:colOff>114300</xdr:colOff>
      <xdr:row>76</xdr:row>
      <xdr:rowOff>98876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828010"/>
          <a:ext cx="889000" cy="3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107131</xdr:rowOff>
    </xdr:from>
    <xdr:to>
      <xdr:col>24</xdr:col>
      <xdr:colOff>114300</xdr:colOff>
      <xdr:row>75</xdr:row>
      <xdr:rowOff>37281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130008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108788</xdr:rowOff>
    </xdr:from>
    <xdr:to>
      <xdr:col>20</xdr:col>
      <xdr:colOff>38100</xdr:colOff>
      <xdr:row>74</xdr:row>
      <xdr:rowOff>38938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6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55465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3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77489</xdr:rowOff>
    </xdr:from>
    <xdr:to>
      <xdr:col>15</xdr:col>
      <xdr:colOff>101600</xdr:colOff>
      <xdr:row>74</xdr:row>
      <xdr:rowOff>7639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5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24166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36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89910</xdr:rowOff>
    </xdr:from>
    <xdr:to>
      <xdr:col>10</xdr:col>
      <xdr:colOff>165100</xdr:colOff>
      <xdr:row>75</xdr:row>
      <xdr:rowOff>20060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7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36587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5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48076</xdr:rowOff>
    </xdr:from>
    <xdr:to>
      <xdr:col>6</xdr:col>
      <xdr:colOff>38100</xdr:colOff>
      <xdr:row>76</xdr:row>
      <xdr:rowOff>149676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166203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137757</xdr:rowOff>
    </xdr:from>
    <xdr:to>
      <xdr:col>24</xdr:col>
      <xdr:colOff>63500</xdr:colOff>
      <xdr:row>97</xdr:row>
      <xdr:rowOff>169783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68407"/>
          <a:ext cx="8382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100709</xdr:rowOff>
    </xdr:from>
    <xdr:to>
      <xdr:col>19</xdr:col>
      <xdr:colOff>177800</xdr:colOff>
      <xdr:row>97</xdr:row>
      <xdr:rowOff>169783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31359"/>
          <a:ext cx="889000" cy="6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100709</xdr:rowOff>
    </xdr:from>
    <xdr:to>
      <xdr:col>15</xdr:col>
      <xdr:colOff>50800</xdr:colOff>
      <xdr:row>98</xdr:row>
      <xdr:rowOff>91252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31359"/>
          <a:ext cx="889000" cy="16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91252</xdr:rowOff>
    </xdr:from>
    <xdr:to>
      <xdr:col>10</xdr:col>
      <xdr:colOff>114300</xdr:colOff>
      <xdr:row>98</xdr:row>
      <xdr:rowOff>111057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93352"/>
          <a:ext cx="889000" cy="1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86957</xdr:rowOff>
    </xdr:from>
    <xdr:to>
      <xdr:col>24</xdr:col>
      <xdr:colOff>114300</xdr:colOff>
      <xdr:row>98</xdr:row>
      <xdr:rowOff>17107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1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1884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118983</xdr:rowOff>
    </xdr:from>
    <xdr:to>
      <xdr:col>20</xdr:col>
      <xdr:colOff>38100</xdr:colOff>
      <xdr:row>98</xdr:row>
      <xdr:rowOff>49133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40260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49909</xdr:rowOff>
    </xdr:from>
    <xdr:to>
      <xdr:col>15</xdr:col>
      <xdr:colOff>101600</xdr:colOff>
      <xdr:row>97</xdr:row>
      <xdr:rowOff>151509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142636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7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40452</xdr:rowOff>
    </xdr:from>
    <xdr:to>
      <xdr:col>10</xdr:col>
      <xdr:colOff>165100</xdr:colOff>
      <xdr:row>98</xdr:row>
      <xdr:rowOff>142052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133179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60257</xdr:rowOff>
    </xdr:from>
    <xdr:to>
      <xdr:col>6</xdr:col>
      <xdr:colOff>38100</xdr:colOff>
      <xdr:row>98</xdr:row>
      <xdr:rowOff>161857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152984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5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131276</xdr:rowOff>
    </xdr:from>
    <xdr:to>
      <xdr:col>55</xdr:col>
      <xdr:colOff>0</xdr:colOff>
      <xdr:row>36</xdr:row>
      <xdr:rowOff>143735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03476"/>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131276</xdr:rowOff>
    </xdr:from>
    <xdr:to>
      <xdr:col>50</xdr:col>
      <xdr:colOff>114300</xdr:colOff>
      <xdr:row>37</xdr:row>
      <xdr:rowOff>6358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03476"/>
          <a:ext cx="889000" cy="4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107003</xdr:rowOff>
    </xdr:from>
    <xdr:to>
      <xdr:col>45</xdr:col>
      <xdr:colOff>177800</xdr:colOff>
      <xdr:row>37</xdr:row>
      <xdr:rowOff>6358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6303"/>
          <a:ext cx="889000" cy="4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107003</xdr:rowOff>
    </xdr:from>
    <xdr:to>
      <xdr:col>41</xdr:col>
      <xdr:colOff>50800</xdr:colOff>
      <xdr:row>37</xdr:row>
      <xdr:rowOff>38731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6303"/>
          <a:ext cx="889000" cy="44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92935</xdr:rowOff>
    </xdr:from>
    <xdr:to>
      <xdr:col>55</xdr:col>
      <xdr:colOff>50800</xdr:colOff>
      <xdr:row>37</xdr:row>
      <xdr:rowOff>23085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115812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1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80476</xdr:rowOff>
    </xdr:from>
    <xdr:to>
      <xdr:col>50</xdr:col>
      <xdr:colOff>165100</xdr:colOff>
      <xdr:row>37</xdr:row>
      <xdr:rowOff>10626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27153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2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127008</xdr:rowOff>
    </xdr:from>
    <xdr:to>
      <xdr:col>46</xdr:col>
      <xdr:colOff>38100</xdr:colOff>
      <xdr:row>37</xdr:row>
      <xdr:rowOff>57158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48285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56203</xdr:rowOff>
    </xdr:from>
    <xdr:to>
      <xdr:col>41</xdr:col>
      <xdr:colOff>101600</xdr:colOff>
      <xdr:row>34</xdr:row>
      <xdr:rowOff>157803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2880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159381</xdr:rowOff>
    </xdr:from>
    <xdr:to>
      <xdr:col>36</xdr:col>
      <xdr:colOff>165100</xdr:colOff>
      <xdr:row>37</xdr:row>
      <xdr:rowOff>89531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106058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0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57397</xdr:rowOff>
    </xdr:from>
    <xdr:to>
      <xdr:col>55</xdr:col>
      <xdr:colOff>0</xdr:colOff>
      <xdr:row>57</xdr:row>
      <xdr:rowOff>114593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0047"/>
          <a:ext cx="8382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114593</xdr:rowOff>
    </xdr:from>
    <xdr:to>
      <xdr:col>50</xdr:col>
      <xdr:colOff>114300</xdr:colOff>
      <xdr:row>57</xdr:row>
      <xdr:rowOff>140562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87243"/>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115460</xdr:rowOff>
    </xdr:from>
    <xdr:to>
      <xdr:col>45</xdr:col>
      <xdr:colOff>177800</xdr:colOff>
      <xdr:row>57</xdr:row>
      <xdr:rowOff>140562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88110"/>
          <a:ext cx="889000" cy="2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91520</xdr:rowOff>
    </xdr:from>
    <xdr:to>
      <xdr:col>41</xdr:col>
      <xdr:colOff>50800</xdr:colOff>
      <xdr:row>57</xdr:row>
      <xdr:rowOff>115460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4170"/>
          <a:ext cx="889000" cy="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6597</xdr:rowOff>
    </xdr:from>
    <xdr:to>
      <xdr:col>55</xdr:col>
      <xdr:colOff>50800</xdr:colOff>
      <xdr:row>57</xdr:row>
      <xdr:rowOff>108197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29474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63793</xdr:rowOff>
    </xdr:from>
    <xdr:to>
      <xdr:col>50</xdr:col>
      <xdr:colOff>165100</xdr:colOff>
      <xdr:row>57</xdr:row>
      <xdr:rowOff>165393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10470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6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89762</xdr:rowOff>
    </xdr:from>
    <xdr:to>
      <xdr:col>46</xdr:col>
      <xdr:colOff>38100</xdr:colOff>
      <xdr:row>58</xdr:row>
      <xdr:rowOff>19912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64660</xdr:rowOff>
    </xdr:from>
    <xdr:to>
      <xdr:col>41</xdr:col>
      <xdr:colOff>101600</xdr:colOff>
      <xdr:row>57</xdr:row>
      <xdr:rowOff>166260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157387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3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40720</xdr:rowOff>
    </xdr:from>
    <xdr:to>
      <xdr:col>36</xdr:col>
      <xdr:colOff>165100</xdr:colOff>
      <xdr:row>57</xdr:row>
      <xdr:rowOff>142320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158847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103429</xdr:rowOff>
    </xdr:from>
    <xdr:to>
      <xdr:col>55</xdr:col>
      <xdr:colOff>0</xdr:colOff>
      <xdr:row>76</xdr:row>
      <xdr:rowOff>27470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790729"/>
          <a:ext cx="838200" cy="26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27470</xdr:rowOff>
    </xdr:from>
    <xdr:to>
      <xdr:col>50</xdr:col>
      <xdr:colOff>114300</xdr:colOff>
      <xdr:row>78</xdr:row>
      <xdr:rowOff>69583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57670"/>
          <a:ext cx="889000" cy="38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113805</xdr:rowOff>
    </xdr:from>
    <xdr:to>
      <xdr:col>45</xdr:col>
      <xdr:colOff>177800</xdr:colOff>
      <xdr:row>78</xdr:row>
      <xdr:rowOff>69583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44005"/>
          <a:ext cx="889000" cy="2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113805</xdr:rowOff>
    </xdr:from>
    <xdr:to>
      <xdr:col>41</xdr:col>
      <xdr:colOff>50800</xdr:colOff>
      <xdr:row>78</xdr:row>
      <xdr:rowOff>4330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44005"/>
          <a:ext cx="889000" cy="23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52629</xdr:rowOff>
    </xdr:from>
    <xdr:to>
      <xdr:col>55</xdr:col>
      <xdr:colOff>50800</xdr:colOff>
      <xdr:row>74</xdr:row>
      <xdr:rowOff>154229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7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75506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5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148120</xdr:rowOff>
    </xdr:from>
    <xdr:to>
      <xdr:col>50</xdr:col>
      <xdr:colOff>165100</xdr:colOff>
      <xdr:row>76</xdr:row>
      <xdr:rowOff>78270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94797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18783</xdr:rowOff>
    </xdr:from>
    <xdr:to>
      <xdr:col>46</xdr:col>
      <xdr:colOff>38100</xdr:colOff>
      <xdr:row>78</xdr:row>
      <xdr:rowOff>120383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111510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63005</xdr:rowOff>
    </xdr:from>
    <xdr:to>
      <xdr:col>41</xdr:col>
      <xdr:colOff>101600</xdr:colOff>
      <xdr:row>76</xdr:row>
      <xdr:rowOff>164605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6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124980</xdr:rowOff>
    </xdr:from>
    <xdr:to>
      <xdr:col>36</xdr:col>
      <xdr:colOff>165100</xdr:colOff>
      <xdr:row>78</xdr:row>
      <xdr:rowOff>55130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46257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1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43183</xdr:rowOff>
    </xdr:from>
    <xdr:to>
      <xdr:col>55</xdr:col>
      <xdr:colOff>0</xdr:colOff>
      <xdr:row>98</xdr:row>
      <xdr:rowOff>54978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5283"/>
          <a:ext cx="8382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16715</xdr:rowOff>
    </xdr:from>
    <xdr:to>
      <xdr:col>50</xdr:col>
      <xdr:colOff>114300</xdr:colOff>
      <xdr:row>98</xdr:row>
      <xdr:rowOff>54978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18815"/>
          <a:ext cx="889000" cy="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16715</xdr:rowOff>
    </xdr:from>
    <xdr:to>
      <xdr:col>45</xdr:col>
      <xdr:colOff>177800</xdr:colOff>
      <xdr:row>98</xdr:row>
      <xdr:rowOff>41608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18815"/>
          <a:ext cx="889000" cy="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148151</xdr:rowOff>
    </xdr:from>
    <xdr:to>
      <xdr:col>41</xdr:col>
      <xdr:colOff>50800</xdr:colOff>
      <xdr:row>98</xdr:row>
      <xdr:rowOff>41608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8801"/>
          <a:ext cx="889000" cy="6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163833</xdr:rowOff>
    </xdr:from>
    <xdr:to>
      <xdr:col>55</xdr:col>
      <xdr:colOff>50800</xdr:colOff>
      <xdr:row>98</xdr:row>
      <xdr:rowOff>93983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4178</xdr:rowOff>
    </xdr:from>
    <xdr:to>
      <xdr:col>50</xdr:col>
      <xdr:colOff>165100</xdr:colOff>
      <xdr:row>98</xdr:row>
      <xdr:rowOff>105778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96905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137365</xdr:rowOff>
    </xdr:from>
    <xdr:to>
      <xdr:col>46</xdr:col>
      <xdr:colOff>38100</xdr:colOff>
      <xdr:row>98</xdr:row>
      <xdr:rowOff>67515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58642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162258</xdr:rowOff>
    </xdr:from>
    <xdr:to>
      <xdr:col>41</xdr:col>
      <xdr:colOff>101600</xdr:colOff>
      <xdr:row>98</xdr:row>
      <xdr:rowOff>92408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83535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97351</xdr:rowOff>
    </xdr:from>
    <xdr:to>
      <xdr:col>36</xdr:col>
      <xdr:colOff>165100</xdr:colOff>
      <xdr:row>98</xdr:row>
      <xdr:rowOff>27501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44028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0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34442</xdr:rowOff>
    </xdr:from>
    <xdr:to>
      <xdr:col>85</xdr:col>
      <xdr:colOff>127000</xdr:colOff>
      <xdr:row>39</xdr:row>
      <xdr:rowOff>39688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20992"/>
          <a:ext cx="8382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xdr:rowOff>
    </xdr:from>
    <xdr:to>
      <xdr:col>81</xdr:col>
      <xdr:colOff>50800</xdr:colOff>
      <xdr:row>39</xdr:row>
      <xdr:rowOff>34442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86652"/>
          <a:ext cx="8890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41707</xdr:rowOff>
    </xdr:from>
    <xdr:to>
      <xdr:col>76</xdr:col>
      <xdr:colOff>114300</xdr:colOff>
      <xdr:row>39</xdr:row>
      <xdr:rowOff>102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56807"/>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24892</xdr:rowOff>
    </xdr:from>
    <xdr:to>
      <xdr:col>71</xdr:col>
      <xdr:colOff>177800</xdr:colOff>
      <xdr:row>38</xdr:row>
      <xdr:rowOff>41707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39992"/>
          <a:ext cx="889000" cy="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160338</xdr:rowOff>
    </xdr:from>
    <xdr:to>
      <xdr:col>85</xdr:col>
      <xdr:colOff>177800</xdr:colOff>
      <xdr:row>39</xdr:row>
      <xdr:rowOff>90488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75265</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0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155092</xdr:rowOff>
    </xdr:from>
    <xdr:to>
      <xdr:col>81</xdr:col>
      <xdr:colOff>101600</xdr:colOff>
      <xdr:row>39</xdr:row>
      <xdr:rowOff>85242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76369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6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120752</xdr:rowOff>
    </xdr:from>
    <xdr:to>
      <xdr:col>76</xdr:col>
      <xdr:colOff>165100</xdr:colOff>
      <xdr:row>39</xdr:row>
      <xdr:rowOff>50902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42029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2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162357</xdr:rowOff>
    </xdr:from>
    <xdr:to>
      <xdr:col>72</xdr:col>
      <xdr:colOff>38100</xdr:colOff>
      <xdr:row>38</xdr:row>
      <xdr:rowOff>92507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109034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8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145542</xdr:rowOff>
    </xdr:from>
    <xdr:to>
      <xdr:col>67</xdr:col>
      <xdr:colOff>101600</xdr:colOff>
      <xdr:row>38</xdr:row>
      <xdr:rowOff>75692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92219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92863</xdr:rowOff>
    </xdr:from>
    <xdr:to>
      <xdr:col>85</xdr:col>
      <xdr:colOff>127000</xdr:colOff>
      <xdr:row>77</xdr:row>
      <xdr:rowOff>108235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94513"/>
          <a:ext cx="8382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108235</xdr:rowOff>
    </xdr:from>
    <xdr:to>
      <xdr:col>81</xdr:col>
      <xdr:colOff>50800</xdr:colOff>
      <xdr:row>77</xdr:row>
      <xdr:rowOff>131254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09885"/>
          <a:ext cx="889000" cy="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131254</xdr:rowOff>
    </xdr:from>
    <xdr:to>
      <xdr:col>76</xdr:col>
      <xdr:colOff>114300</xdr:colOff>
      <xdr:row>77</xdr:row>
      <xdr:rowOff>139325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2904"/>
          <a:ext cx="889000" cy="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139325</xdr:rowOff>
    </xdr:from>
    <xdr:to>
      <xdr:col>71</xdr:col>
      <xdr:colOff>177800</xdr:colOff>
      <xdr:row>77</xdr:row>
      <xdr:rowOff>157485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0975"/>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42063</xdr:rowOff>
    </xdr:from>
    <xdr:to>
      <xdr:col>85</xdr:col>
      <xdr:colOff>177800</xdr:colOff>
      <xdr:row>77</xdr:row>
      <xdr:rowOff>143663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64940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57435</xdr:rowOff>
    </xdr:from>
    <xdr:to>
      <xdr:col>81</xdr:col>
      <xdr:colOff>101600</xdr:colOff>
      <xdr:row>77</xdr:row>
      <xdr:rowOff>159035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3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80454</xdr:rowOff>
    </xdr:from>
    <xdr:to>
      <xdr:col>76</xdr:col>
      <xdr:colOff>165100</xdr:colOff>
      <xdr:row>78</xdr:row>
      <xdr:rowOff>10604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27131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88525</xdr:rowOff>
    </xdr:from>
    <xdr:to>
      <xdr:col>72</xdr:col>
      <xdr:colOff>38100</xdr:colOff>
      <xdr:row>78</xdr:row>
      <xdr:rowOff>18675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35202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106685</xdr:rowOff>
    </xdr:from>
    <xdr:to>
      <xdr:col>67</xdr:col>
      <xdr:colOff>101600</xdr:colOff>
      <xdr:row>78</xdr:row>
      <xdr:rowOff>36835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27962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170078</xdr:rowOff>
    </xdr:from>
    <xdr:to>
      <xdr:col>85</xdr:col>
      <xdr:colOff>127000</xdr:colOff>
      <xdr:row>98</xdr:row>
      <xdr:rowOff>14624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00728"/>
          <a:ext cx="838200" cy="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137595</xdr:rowOff>
    </xdr:from>
    <xdr:to>
      <xdr:col>81</xdr:col>
      <xdr:colOff>50800</xdr:colOff>
      <xdr:row>97</xdr:row>
      <xdr:rowOff>170078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68245"/>
          <a:ext cx="8890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90094</xdr:rowOff>
    </xdr:from>
    <xdr:to>
      <xdr:col>76</xdr:col>
      <xdr:colOff>114300</xdr:colOff>
      <xdr:row>97</xdr:row>
      <xdr:rowOff>137595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20744"/>
          <a:ext cx="889000" cy="4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90094</xdr:rowOff>
    </xdr:from>
    <xdr:to>
      <xdr:col>71</xdr:col>
      <xdr:colOff>177800</xdr:colOff>
      <xdr:row>97</xdr:row>
      <xdr:rowOff>129262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20744"/>
          <a:ext cx="8890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135274</xdr:rowOff>
    </xdr:from>
    <xdr:to>
      <xdr:col>85</xdr:col>
      <xdr:colOff>177800</xdr:colOff>
      <xdr:row>98</xdr:row>
      <xdr:rowOff>65424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94651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119278</xdr:rowOff>
    </xdr:from>
    <xdr:to>
      <xdr:col>81</xdr:col>
      <xdr:colOff>101600</xdr:colOff>
      <xdr:row>98</xdr:row>
      <xdr:rowOff>49428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65955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86795</xdr:rowOff>
    </xdr:from>
    <xdr:to>
      <xdr:col>76</xdr:col>
      <xdr:colOff>165100</xdr:colOff>
      <xdr:row>98</xdr:row>
      <xdr:rowOff>16945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1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33472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9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39294</xdr:rowOff>
    </xdr:from>
    <xdr:to>
      <xdr:col>72</xdr:col>
      <xdr:colOff>38100</xdr:colOff>
      <xdr:row>97</xdr:row>
      <xdr:rowOff>140894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157421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78462</xdr:rowOff>
    </xdr:from>
    <xdr:to>
      <xdr:col>67</xdr:col>
      <xdr:colOff>101600</xdr:colOff>
      <xdr:row>98</xdr:row>
      <xdr:rowOff>8612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25139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8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34909</xdr:rowOff>
    </xdr:from>
    <xdr:to>
      <xdr:col>116</xdr:col>
      <xdr:colOff>63500</xdr:colOff>
      <xdr:row>55</xdr:row>
      <xdr:rowOff>38498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464659"/>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38498</xdr:rowOff>
    </xdr:from>
    <xdr:to>
      <xdr:col>111</xdr:col>
      <xdr:colOff>177800</xdr:colOff>
      <xdr:row>55</xdr:row>
      <xdr:rowOff>57564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468248"/>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25537</xdr:rowOff>
    </xdr:from>
    <xdr:to>
      <xdr:col>107</xdr:col>
      <xdr:colOff>50800</xdr:colOff>
      <xdr:row>55</xdr:row>
      <xdr:rowOff>57564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455287"/>
          <a:ext cx="889000" cy="3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25537</xdr:rowOff>
    </xdr:from>
    <xdr:to>
      <xdr:col>102</xdr:col>
      <xdr:colOff>114300</xdr:colOff>
      <xdr:row>55</xdr:row>
      <xdr:rowOff>39345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455287"/>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155559</xdr:rowOff>
    </xdr:from>
    <xdr:to>
      <xdr:col>116</xdr:col>
      <xdr:colOff>114300</xdr:colOff>
      <xdr:row>55</xdr:row>
      <xdr:rowOff>85709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4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6986</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26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159148</xdr:rowOff>
    </xdr:from>
    <xdr:to>
      <xdr:col>112</xdr:col>
      <xdr:colOff>38100</xdr:colOff>
      <xdr:row>55</xdr:row>
      <xdr:rowOff>89298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4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105825</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1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6764</xdr:rowOff>
    </xdr:from>
    <xdr:to>
      <xdr:col>107</xdr:col>
      <xdr:colOff>101600</xdr:colOff>
      <xdr:row>55</xdr:row>
      <xdr:rowOff>108364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4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124891</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21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146187</xdr:rowOff>
    </xdr:from>
    <xdr:to>
      <xdr:col>102</xdr:col>
      <xdr:colOff>165100</xdr:colOff>
      <xdr:row>55</xdr:row>
      <xdr:rowOff>76337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4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92864</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1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159995</xdr:rowOff>
    </xdr:from>
    <xdr:to>
      <xdr:col>98</xdr:col>
      <xdr:colOff>38100</xdr:colOff>
      <xdr:row>55</xdr:row>
      <xdr:rowOff>90145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4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106672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1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119342</xdr:rowOff>
    </xdr:from>
    <xdr:to>
      <xdr:col>116</xdr:col>
      <xdr:colOff>63500</xdr:colOff>
      <xdr:row>74</xdr:row>
      <xdr:rowOff>142113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06642"/>
          <a:ext cx="838200" cy="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142113</xdr:rowOff>
    </xdr:from>
    <xdr:to>
      <xdr:col>111</xdr:col>
      <xdr:colOff>177800</xdr:colOff>
      <xdr:row>74</xdr:row>
      <xdr:rowOff>167932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29413"/>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134480</xdr:rowOff>
    </xdr:from>
    <xdr:to>
      <xdr:col>107</xdr:col>
      <xdr:colOff>50800</xdr:colOff>
      <xdr:row>74</xdr:row>
      <xdr:rowOff>167932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21780"/>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134480</xdr:rowOff>
    </xdr:from>
    <xdr:to>
      <xdr:col>102</xdr:col>
      <xdr:colOff>114300</xdr:colOff>
      <xdr:row>75</xdr:row>
      <xdr:rowOff>22174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21780"/>
          <a:ext cx="889000" cy="5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68542</xdr:rowOff>
    </xdr:from>
    <xdr:to>
      <xdr:col>116</xdr:col>
      <xdr:colOff>114300</xdr:colOff>
      <xdr:row>74</xdr:row>
      <xdr:rowOff>170142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91419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91313</xdr:rowOff>
    </xdr:from>
    <xdr:to>
      <xdr:col>112</xdr:col>
      <xdr:colOff>38100</xdr:colOff>
      <xdr:row>75</xdr:row>
      <xdr:rowOff>21463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37990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117132</xdr:rowOff>
    </xdr:from>
    <xdr:to>
      <xdr:col>107</xdr:col>
      <xdr:colOff>101600</xdr:colOff>
      <xdr:row>75</xdr:row>
      <xdr:rowOff>47282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63809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7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83680</xdr:rowOff>
    </xdr:from>
    <xdr:to>
      <xdr:col>102</xdr:col>
      <xdr:colOff>165100</xdr:colOff>
      <xdr:row>75</xdr:row>
      <xdr:rowOff>13830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30357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4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142824</xdr:rowOff>
    </xdr:from>
    <xdr:to>
      <xdr:col>98</xdr:col>
      <xdr:colOff>38100</xdr:colOff>
      <xdr:row>75</xdr:row>
      <xdr:rowOff>72974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89501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0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千円高くなっている。要因はふるさと寄附金に要する経費によるものである。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千円高くなっている。要因としては、豪雪地帯である当市の特徴としての道路等の除排雪経費が挙げられる。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普通建設事業費（うち新規整備）においては、住民一人当たり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千円高く、前年決算比では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千円高くなっている。これは、道の駅の拡張整備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経費及び令和７年度に開校する新統合小学校建設関連経費によるものである。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19,214
18,935
202.43
17,133,808
16,187,902
876,591
8,517,787
11,690,693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53784</xdr:rowOff>
    </xdr:from>
    <xdr:to>
      <xdr:col>24</xdr:col>
      <xdr:colOff>63500</xdr:colOff>
      <xdr:row>34</xdr:row>
      <xdr:rowOff>144653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3084"/>
          <a:ext cx="8382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144653</xdr:rowOff>
    </xdr:from>
    <xdr:to>
      <xdr:col>19</xdr:col>
      <xdr:colOff>177800</xdr:colOff>
      <xdr:row>35</xdr:row>
      <xdr:rowOff>1397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73953"/>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1397</xdr:rowOff>
    </xdr:from>
    <xdr:to>
      <xdr:col>15</xdr:col>
      <xdr:colOff>50800</xdr:colOff>
      <xdr:row>35</xdr:row>
      <xdr:rowOff>20828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02147"/>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166370</xdr:rowOff>
    </xdr:from>
    <xdr:to>
      <xdr:col>10</xdr:col>
      <xdr:colOff>114300</xdr:colOff>
      <xdr:row>35</xdr:row>
      <xdr:rowOff>20828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567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2984</xdr:rowOff>
    </xdr:from>
    <xdr:to>
      <xdr:col>24</xdr:col>
      <xdr:colOff>114300</xdr:colOff>
      <xdr:row>34</xdr:row>
      <xdr:rowOff>104584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93853</xdr:rowOff>
    </xdr:from>
    <xdr:to>
      <xdr:col>20</xdr:col>
      <xdr:colOff>38100</xdr:colOff>
      <xdr:row>35</xdr:row>
      <xdr:rowOff>24003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40530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122047</xdr:rowOff>
    </xdr:from>
    <xdr:to>
      <xdr:col>15</xdr:col>
      <xdr:colOff>101600</xdr:colOff>
      <xdr:row>35</xdr:row>
      <xdr:rowOff>52197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68724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141478</xdr:rowOff>
    </xdr:from>
    <xdr:to>
      <xdr:col>10</xdr:col>
      <xdr:colOff>165100</xdr:colOff>
      <xdr:row>35</xdr:row>
      <xdr:rowOff>71628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115570</xdr:rowOff>
    </xdr:from>
    <xdr:to>
      <xdr:col>6</xdr:col>
      <xdr:colOff>38100</xdr:colOff>
      <xdr:row>35</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62247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163666</xdr:rowOff>
    </xdr:from>
    <xdr:to>
      <xdr:col>24</xdr:col>
      <xdr:colOff>63500</xdr:colOff>
      <xdr:row>58</xdr:row>
      <xdr:rowOff>14053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6316"/>
          <a:ext cx="838200" cy="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144549</xdr:rowOff>
    </xdr:from>
    <xdr:to>
      <xdr:col>19</xdr:col>
      <xdr:colOff>177800</xdr:colOff>
      <xdr:row>57</xdr:row>
      <xdr:rowOff>163666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7199"/>
          <a:ext cx="889000" cy="1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162443</xdr:rowOff>
    </xdr:from>
    <xdr:to>
      <xdr:col>15</xdr:col>
      <xdr:colOff>50800</xdr:colOff>
      <xdr:row>57</xdr:row>
      <xdr:rowOff>144549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3643"/>
          <a:ext cx="889000" cy="15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162443</xdr:rowOff>
    </xdr:from>
    <xdr:to>
      <xdr:col>10</xdr:col>
      <xdr:colOff>114300</xdr:colOff>
      <xdr:row>57</xdr:row>
      <xdr:rowOff>151976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63643"/>
          <a:ext cx="889000" cy="16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134703</xdr:rowOff>
    </xdr:from>
    <xdr:to>
      <xdr:col>24</xdr:col>
      <xdr:colOff>114300</xdr:colOff>
      <xdr:row>58</xdr:row>
      <xdr:rowOff>64853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157580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112866</xdr:rowOff>
    </xdr:from>
    <xdr:to>
      <xdr:col>20</xdr:col>
      <xdr:colOff>38100</xdr:colOff>
      <xdr:row>58</xdr:row>
      <xdr:rowOff>43016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59543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6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93749</xdr:rowOff>
    </xdr:from>
    <xdr:to>
      <xdr:col>15</xdr:col>
      <xdr:colOff>101600</xdr:colOff>
      <xdr:row>58</xdr:row>
      <xdr:rowOff>23899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40426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4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111643</xdr:rowOff>
    </xdr:from>
    <xdr:to>
      <xdr:col>10</xdr:col>
      <xdr:colOff>165100</xdr:colOff>
      <xdr:row>57</xdr:row>
      <xdr:rowOff>41793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58320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101176</xdr:rowOff>
    </xdr:from>
    <xdr:to>
      <xdr:col>6</xdr:col>
      <xdr:colOff>38100</xdr:colOff>
      <xdr:row>58</xdr:row>
      <xdr:rowOff>31326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47853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4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112610</xdr:rowOff>
    </xdr:from>
    <xdr:to>
      <xdr:col>24</xdr:col>
      <xdr:colOff>63500</xdr:colOff>
      <xdr:row>76</xdr:row>
      <xdr:rowOff>163013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2810"/>
          <a:ext cx="838200" cy="5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118005</xdr:rowOff>
    </xdr:from>
    <xdr:to>
      <xdr:col>19</xdr:col>
      <xdr:colOff>177800</xdr:colOff>
      <xdr:row>76</xdr:row>
      <xdr:rowOff>163013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48205"/>
          <a:ext cx="889000" cy="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118005</xdr:rowOff>
    </xdr:from>
    <xdr:to>
      <xdr:col>15</xdr:col>
      <xdr:colOff>50800</xdr:colOff>
      <xdr:row>76</xdr:row>
      <xdr:rowOff>168636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48205"/>
          <a:ext cx="889000" cy="5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168636</xdr:rowOff>
    </xdr:from>
    <xdr:to>
      <xdr:col>10</xdr:col>
      <xdr:colOff>114300</xdr:colOff>
      <xdr:row>77</xdr:row>
      <xdr:rowOff>49316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8836"/>
          <a:ext cx="889000" cy="5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61810</xdr:rowOff>
    </xdr:from>
    <xdr:to>
      <xdr:col>24</xdr:col>
      <xdr:colOff>114300</xdr:colOff>
      <xdr:row>76</xdr:row>
      <xdr:rowOff>163410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148187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112213</xdr:rowOff>
    </xdr:from>
    <xdr:to>
      <xdr:col>20</xdr:col>
      <xdr:colOff>38100</xdr:colOff>
      <xdr:row>77</xdr:row>
      <xdr:rowOff>42363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33490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3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67205</xdr:rowOff>
    </xdr:from>
    <xdr:to>
      <xdr:col>15</xdr:col>
      <xdr:colOff>101600</xdr:colOff>
      <xdr:row>76</xdr:row>
      <xdr:rowOff>168805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159932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9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117836</xdr:rowOff>
    </xdr:from>
    <xdr:to>
      <xdr:col>10</xdr:col>
      <xdr:colOff>165100</xdr:colOff>
      <xdr:row>77</xdr:row>
      <xdr:rowOff>47986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39113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169966</xdr:rowOff>
    </xdr:from>
    <xdr:to>
      <xdr:col>6</xdr:col>
      <xdr:colOff>38100</xdr:colOff>
      <xdr:row>77</xdr:row>
      <xdr:rowOff>100116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9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31037</xdr:rowOff>
    </xdr:from>
    <xdr:to>
      <xdr:col>24</xdr:col>
      <xdr:colOff>63500</xdr:colOff>
      <xdr:row>97</xdr:row>
      <xdr:rowOff>39650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61687"/>
          <a:ext cx="8382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31037</xdr:rowOff>
    </xdr:from>
    <xdr:to>
      <xdr:col>19</xdr:col>
      <xdr:colOff>177800</xdr:colOff>
      <xdr:row>97</xdr:row>
      <xdr:rowOff>54564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61687"/>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54564</xdr:rowOff>
    </xdr:from>
    <xdr:to>
      <xdr:col>15</xdr:col>
      <xdr:colOff>50800</xdr:colOff>
      <xdr:row>97</xdr:row>
      <xdr:rowOff>90601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85214"/>
          <a:ext cx="8890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90601</xdr:rowOff>
    </xdr:from>
    <xdr:to>
      <xdr:col>10</xdr:col>
      <xdr:colOff>114300</xdr:colOff>
      <xdr:row>97</xdr:row>
      <xdr:rowOff>99289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1251"/>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160300</xdr:rowOff>
    </xdr:from>
    <xdr:to>
      <xdr:col>24</xdr:col>
      <xdr:colOff>114300</xdr:colOff>
      <xdr:row>97</xdr:row>
      <xdr:rowOff>90450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138727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151687</xdr:rowOff>
    </xdr:from>
    <xdr:to>
      <xdr:col>20</xdr:col>
      <xdr:colOff>38100</xdr:colOff>
      <xdr:row>97</xdr:row>
      <xdr:rowOff>81837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72964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3764</xdr:rowOff>
    </xdr:from>
    <xdr:to>
      <xdr:col>15</xdr:col>
      <xdr:colOff>101600</xdr:colOff>
      <xdr:row>97</xdr:row>
      <xdr:rowOff>105364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3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96491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39801</xdr:rowOff>
    </xdr:from>
    <xdr:to>
      <xdr:col>10</xdr:col>
      <xdr:colOff>165100</xdr:colOff>
      <xdr:row>97</xdr:row>
      <xdr:rowOff>141401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132528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48489</xdr:rowOff>
    </xdr:from>
    <xdr:to>
      <xdr:col>6</xdr:col>
      <xdr:colOff>38100</xdr:colOff>
      <xdr:row>97</xdr:row>
      <xdr:rowOff>150089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141216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126637</xdr:rowOff>
    </xdr:from>
    <xdr:to>
      <xdr:col>55</xdr:col>
      <xdr:colOff>0</xdr:colOff>
      <xdr:row>37</xdr:row>
      <xdr:rowOff>136761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70287"/>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126637</xdr:rowOff>
    </xdr:from>
    <xdr:to>
      <xdr:col>50</xdr:col>
      <xdr:colOff>114300</xdr:colOff>
      <xdr:row>37</xdr:row>
      <xdr:rowOff>127943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7028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127943</xdr:rowOff>
    </xdr:from>
    <xdr:to>
      <xdr:col>45</xdr:col>
      <xdr:colOff>177800</xdr:colOff>
      <xdr:row>37</xdr:row>
      <xdr:rowOff>136434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7159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136434</xdr:rowOff>
    </xdr:from>
    <xdr:to>
      <xdr:col>41</xdr:col>
      <xdr:colOff>50800</xdr:colOff>
      <xdr:row>37</xdr:row>
      <xdr:rowOff>155049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80084"/>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85961</xdr:rowOff>
    </xdr:from>
    <xdr:to>
      <xdr:col>55</xdr:col>
      <xdr:colOff>50800</xdr:colOff>
      <xdr:row>38</xdr:row>
      <xdr:rowOff>16111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108838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8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75837</xdr:rowOff>
    </xdr:from>
    <xdr:to>
      <xdr:col>50</xdr:col>
      <xdr:colOff>165100</xdr:colOff>
      <xdr:row>38</xdr:row>
      <xdr:rowOff>5987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22514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19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77143</xdr:rowOff>
    </xdr:from>
    <xdr:to>
      <xdr:col>46</xdr:col>
      <xdr:colOff>38100</xdr:colOff>
      <xdr:row>38</xdr:row>
      <xdr:rowOff>7293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23820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196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85634</xdr:rowOff>
    </xdr:from>
    <xdr:to>
      <xdr:col>41</xdr:col>
      <xdr:colOff>101600</xdr:colOff>
      <xdr:row>38</xdr:row>
      <xdr:rowOff>15784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32311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0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104249</xdr:rowOff>
    </xdr:from>
    <xdr:to>
      <xdr:col>36</xdr:col>
      <xdr:colOff>165100</xdr:colOff>
      <xdr:row>38</xdr:row>
      <xdr:rowOff>34399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50926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118372</xdr:rowOff>
    </xdr:from>
    <xdr:to>
      <xdr:col>55</xdr:col>
      <xdr:colOff>0</xdr:colOff>
      <xdr:row>57</xdr:row>
      <xdr:rowOff>127637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91022"/>
          <a:ext cx="838200" cy="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118372</xdr:rowOff>
    </xdr:from>
    <xdr:to>
      <xdr:col>50</xdr:col>
      <xdr:colOff>114300</xdr:colOff>
      <xdr:row>57</xdr:row>
      <xdr:rowOff>159390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91022"/>
          <a:ext cx="889000" cy="4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159390</xdr:rowOff>
    </xdr:from>
    <xdr:to>
      <xdr:col>45</xdr:col>
      <xdr:colOff>177800</xdr:colOff>
      <xdr:row>57</xdr:row>
      <xdr:rowOff>163871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32040"/>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163871</xdr:rowOff>
    </xdr:from>
    <xdr:to>
      <xdr:col>41</xdr:col>
      <xdr:colOff>50800</xdr:colOff>
      <xdr:row>57</xdr:row>
      <xdr:rowOff>168389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36521"/>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76837</xdr:rowOff>
    </xdr:from>
    <xdr:to>
      <xdr:col>55</xdr:col>
      <xdr:colOff>50800</xdr:colOff>
      <xdr:row>58</xdr:row>
      <xdr:rowOff>6987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55264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2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67572</xdr:rowOff>
    </xdr:from>
    <xdr:to>
      <xdr:col>50</xdr:col>
      <xdr:colOff>165100</xdr:colOff>
      <xdr:row>57</xdr:row>
      <xdr:rowOff>169172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160299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3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108590</xdr:rowOff>
    </xdr:from>
    <xdr:to>
      <xdr:col>46</xdr:col>
      <xdr:colOff>38100</xdr:colOff>
      <xdr:row>58</xdr:row>
      <xdr:rowOff>38740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29867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7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113071</xdr:rowOff>
    </xdr:from>
    <xdr:to>
      <xdr:col>41</xdr:col>
      <xdr:colOff>101600</xdr:colOff>
      <xdr:row>58</xdr:row>
      <xdr:rowOff>43221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34348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117589</xdr:rowOff>
    </xdr:from>
    <xdr:to>
      <xdr:col>36</xdr:col>
      <xdr:colOff>165100</xdr:colOff>
      <xdr:row>58</xdr:row>
      <xdr:rowOff>47739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38866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8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69414</xdr:rowOff>
    </xdr:from>
    <xdr:to>
      <xdr:col>55</xdr:col>
      <xdr:colOff>0</xdr:colOff>
      <xdr:row>76</xdr:row>
      <xdr:rowOff>118449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099614"/>
          <a:ext cx="8382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69414</xdr:rowOff>
    </xdr:from>
    <xdr:to>
      <xdr:col>50</xdr:col>
      <xdr:colOff>114300</xdr:colOff>
      <xdr:row>76</xdr:row>
      <xdr:rowOff>168669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099614"/>
          <a:ext cx="889000" cy="9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168669</xdr:rowOff>
    </xdr:from>
    <xdr:to>
      <xdr:col>45</xdr:col>
      <xdr:colOff>177800</xdr:colOff>
      <xdr:row>77</xdr:row>
      <xdr:rowOff>12585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98869"/>
          <a:ext cx="8890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12585</xdr:rowOff>
    </xdr:from>
    <xdr:to>
      <xdr:col>41</xdr:col>
      <xdr:colOff>50800</xdr:colOff>
      <xdr:row>77</xdr:row>
      <xdr:rowOff>107217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14235"/>
          <a:ext cx="889000" cy="9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67649</xdr:rowOff>
    </xdr:from>
    <xdr:to>
      <xdr:col>55</xdr:col>
      <xdr:colOff>50800</xdr:colOff>
      <xdr:row>76</xdr:row>
      <xdr:rowOff>169249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90526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18614</xdr:rowOff>
    </xdr:from>
    <xdr:to>
      <xdr:col>50</xdr:col>
      <xdr:colOff>165100</xdr:colOff>
      <xdr:row>76</xdr:row>
      <xdr:rowOff>120214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4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136741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82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117869</xdr:rowOff>
    </xdr:from>
    <xdr:to>
      <xdr:col>46</xdr:col>
      <xdr:colOff>38100</xdr:colOff>
      <xdr:row>77</xdr:row>
      <xdr:rowOff>48019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64545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133235</xdr:rowOff>
    </xdr:from>
    <xdr:to>
      <xdr:col>41</xdr:col>
      <xdr:colOff>101600</xdr:colOff>
      <xdr:row>77</xdr:row>
      <xdr:rowOff>63385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79912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56417</xdr:rowOff>
    </xdr:from>
    <xdr:to>
      <xdr:col>36</xdr:col>
      <xdr:colOff>165100</xdr:colOff>
      <xdr:row>77</xdr:row>
      <xdr:rowOff>158017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3094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3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167261</xdr:rowOff>
    </xdr:from>
    <xdr:to>
      <xdr:col>55</xdr:col>
      <xdr:colOff>0</xdr:colOff>
      <xdr:row>94</xdr:row>
      <xdr:rowOff>26605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112111"/>
          <a:ext cx="838200" cy="3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96655</xdr:rowOff>
    </xdr:from>
    <xdr:to>
      <xdr:col>50</xdr:col>
      <xdr:colOff>114300</xdr:colOff>
      <xdr:row>93</xdr:row>
      <xdr:rowOff>167261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041505"/>
          <a:ext cx="889000" cy="7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96655</xdr:rowOff>
    </xdr:from>
    <xdr:to>
      <xdr:col>45</xdr:col>
      <xdr:colOff>177800</xdr:colOff>
      <xdr:row>93</xdr:row>
      <xdr:rowOff>124019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041505"/>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124019</xdr:rowOff>
    </xdr:from>
    <xdr:to>
      <xdr:col>41</xdr:col>
      <xdr:colOff>50800</xdr:colOff>
      <xdr:row>94</xdr:row>
      <xdr:rowOff>115187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068869"/>
          <a:ext cx="889000" cy="16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147255</xdr:rowOff>
    </xdr:from>
    <xdr:to>
      <xdr:col>55</xdr:col>
      <xdr:colOff>50800</xdr:colOff>
      <xdr:row>94</xdr:row>
      <xdr:rowOff>77405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170132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4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116461</xdr:rowOff>
    </xdr:from>
    <xdr:to>
      <xdr:col>50</xdr:col>
      <xdr:colOff>165100</xdr:colOff>
      <xdr:row>94</xdr:row>
      <xdr:rowOff>46611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06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63138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83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45855</xdr:rowOff>
    </xdr:from>
    <xdr:to>
      <xdr:col>46</xdr:col>
      <xdr:colOff>38100</xdr:colOff>
      <xdr:row>93</xdr:row>
      <xdr:rowOff>147455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9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163982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76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73219</xdr:rowOff>
    </xdr:from>
    <xdr:to>
      <xdr:col>41</xdr:col>
      <xdr:colOff>101600</xdr:colOff>
      <xdr:row>94</xdr:row>
      <xdr:rowOff>3369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19896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79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64387</xdr:rowOff>
    </xdr:from>
    <xdr:to>
      <xdr:col>36</xdr:col>
      <xdr:colOff>165100</xdr:colOff>
      <xdr:row>94</xdr:row>
      <xdr:rowOff>165987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11064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95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55530</xdr:rowOff>
    </xdr:from>
    <xdr:to>
      <xdr:col>85</xdr:col>
      <xdr:colOff>127000</xdr:colOff>
      <xdr:row>35</xdr:row>
      <xdr:rowOff>125527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56280"/>
          <a:ext cx="838200" cy="6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43597</xdr:rowOff>
    </xdr:from>
    <xdr:to>
      <xdr:col>81</xdr:col>
      <xdr:colOff>50800</xdr:colOff>
      <xdr:row>35</xdr:row>
      <xdr:rowOff>125527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44347"/>
          <a:ext cx="889000" cy="8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62730</xdr:rowOff>
    </xdr:from>
    <xdr:to>
      <xdr:col>76</xdr:col>
      <xdr:colOff>114300</xdr:colOff>
      <xdr:row>35</xdr:row>
      <xdr:rowOff>43597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720580"/>
          <a:ext cx="889000" cy="3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62730</xdr:rowOff>
    </xdr:from>
    <xdr:to>
      <xdr:col>71</xdr:col>
      <xdr:colOff>177800</xdr:colOff>
      <xdr:row>33</xdr:row>
      <xdr:rowOff>170058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720580"/>
          <a:ext cx="889000" cy="1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4730</xdr:rowOff>
    </xdr:from>
    <xdr:to>
      <xdr:col>85</xdr:col>
      <xdr:colOff>177800</xdr:colOff>
      <xdr:row>35</xdr:row>
      <xdr:rowOff>106330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154607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8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74727</xdr:rowOff>
    </xdr:from>
    <xdr:to>
      <xdr:col>81</xdr:col>
      <xdr:colOff>101600</xdr:colOff>
      <xdr:row>36</xdr:row>
      <xdr:rowOff>4877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167454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164247</xdr:rowOff>
    </xdr:from>
    <xdr:to>
      <xdr:col>76</xdr:col>
      <xdr:colOff>165100</xdr:colOff>
      <xdr:row>35</xdr:row>
      <xdr:rowOff>94397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85524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8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11930</xdr:rowOff>
    </xdr:from>
    <xdr:to>
      <xdr:col>72</xdr:col>
      <xdr:colOff>38100</xdr:colOff>
      <xdr:row>33</xdr:row>
      <xdr:rowOff>113530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130057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44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119258</xdr:rowOff>
    </xdr:from>
    <xdr:to>
      <xdr:col>67</xdr:col>
      <xdr:colOff>101600</xdr:colOff>
      <xdr:row>34</xdr:row>
      <xdr:rowOff>49408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7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65935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5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92796</xdr:rowOff>
    </xdr:from>
    <xdr:to>
      <xdr:col>85</xdr:col>
      <xdr:colOff>127000</xdr:colOff>
      <xdr:row>57</xdr:row>
      <xdr:rowOff>29784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93996"/>
          <a:ext cx="838200" cy="10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29784</xdr:rowOff>
    </xdr:from>
    <xdr:to>
      <xdr:col>81</xdr:col>
      <xdr:colOff>50800</xdr:colOff>
      <xdr:row>57</xdr:row>
      <xdr:rowOff>51922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02434"/>
          <a:ext cx="889000" cy="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35001</xdr:rowOff>
    </xdr:from>
    <xdr:to>
      <xdr:col>76</xdr:col>
      <xdr:colOff>114300</xdr:colOff>
      <xdr:row>57</xdr:row>
      <xdr:rowOff>51922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07651"/>
          <a:ext cx="889000" cy="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150051</xdr:rowOff>
    </xdr:from>
    <xdr:to>
      <xdr:col>71</xdr:col>
      <xdr:colOff>177800</xdr:colOff>
      <xdr:row>57</xdr:row>
      <xdr:rowOff>35001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51251"/>
          <a:ext cx="889000" cy="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41996</xdr:rowOff>
    </xdr:from>
    <xdr:to>
      <xdr:col>85</xdr:col>
      <xdr:colOff>177800</xdr:colOff>
      <xdr:row>56</xdr:row>
      <xdr:rowOff>143596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64873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9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150434</xdr:rowOff>
    </xdr:from>
    <xdr:to>
      <xdr:col>81</xdr:col>
      <xdr:colOff>101600</xdr:colOff>
      <xdr:row>57</xdr:row>
      <xdr:rowOff>80584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5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71711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1122</xdr:rowOff>
    </xdr:from>
    <xdr:to>
      <xdr:col>76</xdr:col>
      <xdr:colOff>165100</xdr:colOff>
      <xdr:row>57</xdr:row>
      <xdr:rowOff>102722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7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93849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6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155651</xdr:rowOff>
    </xdr:from>
    <xdr:to>
      <xdr:col>72</xdr:col>
      <xdr:colOff>38100</xdr:colOff>
      <xdr:row>57</xdr:row>
      <xdr:rowOff>85801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76928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99251</xdr:rowOff>
    </xdr:from>
    <xdr:to>
      <xdr:col>67</xdr:col>
      <xdr:colOff>101600</xdr:colOff>
      <xdr:row>57</xdr:row>
      <xdr:rowOff>29401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0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45928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7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34443</xdr:rowOff>
    </xdr:from>
    <xdr:to>
      <xdr:col>85</xdr:col>
      <xdr:colOff>127000</xdr:colOff>
      <xdr:row>79</xdr:row>
      <xdr:rowOff>39688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78993"/>
          <a:ext cx="8382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102</xdr:rowOff>
    </xdr:from>
    <xdr:to>
      <xdr:col>81</xdr:col>
      <xdr:colOff>50800</xdr:colOff>
      <xdr:row>79</xdr:row>
      <xdr:rowOff>34443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44652"/>
          <a:ext cx="889000" cy="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41708</xdr:rowOff>
    </xdr:from>
    <xdr:to>
      <xdr:col>76</xdr:col>
      <xdr:colOff>114300</xdr:colOff>
      <xdr:row>79</xdr:row>
      <xdr:rowOff>102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14808"/>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24892</xdr:rowOff>
    </xdr:from>
    <xdr:to>
      <xdr:col>71</xdr:col>
      <xdr:colOff>177800</xdr:colOff>
      <xdr:row>78</xdr:row>
      <xdr:rowOff>41708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7992"/>
          <a:ext cx="889000" cy="1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160338</xdr:rowOff>
    </xdr:from>
    <xdr:to>
      <xdr:col>85</xdr:col>
      <xdr:colOff>177800</xdr:colOff>
      <xdr:row>79</xdr:row>
      <xdr:rowOff>90488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75265</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8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155093</xdr:rowOff>
    </xdr:from>
    <xdr:to>
      <xdr:col>81</xdr:col>
      <xdr:colOff>101600</xdr:colOff>
      <xdr:row>79</xdr:row>
      <xdr:rowOff>85243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76370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120752</xdr:rowOff>
    </xdr:from>
    <xdr:to>
      <xdr:col>76</xdr:col>
      <xdr:colOff>165100</xdr:colOff>
      <xdr:row>79</xdr:row>
      <xdr:rowOff>50902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42029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162358</xdr:rowOff>
    </xdr:from>
    <xdr:to>
      <xdr:col>72</xdr:col>
      <xdr:colOff>38100</xdr:colOff>
      <xdr:row>78</xdr:row>
      <xdr:rowOff>92508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109035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145542</xdr:rowOff>
    </xdr:from>
    <xdr:to>
      <xdr:col>67</xdr:col>
      <xdr:colOff>101600</xdr:colOff>
      <xdr:row>78</xdr:row>
      <xdr:rowOff>75692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92219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92863</xdr:rowOff>
    </xdr:from>
    <xdr:to>
      <xdr:col>85</xdr:col>
      <xdr:colOff>127000</xdr:colOff>
      <xdr:row>97</xdr:row>
      <xdr:rowOff>108235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23513"/>
          <a:ext cx="8382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108235</xdr:rowOff>
    </xdr:from>
    <xdr:to>
      <xdr:col>81</xdr:col>
      <xdr:colOff>50800</xdr:colOff>
      <xdr:row>97</xdr:row>
      <xdr:rowOff>131254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38885"/>
          <a:ext cx="889000" cy="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131254</xdr:rowOff>
    </xdr:from>
    <xdr:to>
      <xdr:col>76</xdr:col>
      <xdr:colOff>114300</xdr:colOff>
      <xdr:row>97</xdr:row>
      <xdr:rowOff>139325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61904"/>
          <a:ext cx="889000" cy="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139325</xdr:rowOff>
    </xdr:from>
    <xdr:to>
      <xdr:col>71</xdr:col>
      <xdr:colOff>177800</xdr:colOff>
      <xdr:row>97</xdr:row>
      <xdr:rowOff>157485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69975"/>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42063</xdr:rowOff>
    </xdr:from>
    <xdr:to>
      <xdr:col>85</xdr:col>
      <xdr:colOff>177800</xdr:colOff>
      <xdr:row>97</xdr:row>
      <xdr:rowOff>143663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64940</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57435</xdr:rowOff>
    </xdr:from>
    <xdr:to>
      <xdr:col>81</xdr:col>
      <xdr:colOff>101600</xdr:colOff>
      <xdr:row>97</xdr:row>
      <xdr:rowOff>159035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6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80454</xdr:rowOff>
    </xdr:from>
    <xdr:to>
      <xdr:col>76</xdr:col>
      <xdr:colOff>165100</xdr:colOff>
      <xdr:row>98</xdr:row>
      <xdr:rowOff>10604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27131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88525</xdr:rowOff>
    </xdr:from>
    <xdr:to>
      <xdr:col>72</xdr:col>
      <xdr:colOff>38100</xdr:colOff>
      <xdr:row>98</xdr:row>
      <xdr:rowOff>18675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35202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9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106685</xdr:rowOff>
    </xdr:from>
    <xdr:to>
      <xdr:col>67</xdr:col>
      <xdr:colOff>101600</xdr:colOff>
      <xdr:row>98</xdr:row>
      <xdr:rowOff>36835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27962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千円高くなっているが、これは物価高騰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への支援である市民生活応援券の発行や各集落の共同集会施設改修への補助、庁舎システム改修に要する経費によるものである。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商工費が住民一人当たり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千円高くなっているが、これは道の駅の拡張整備及び物価高騰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への支援であるプレミアム商品券発行に要する経費によるものである。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土木費が住民一人当たり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千円高くなっているが、これは冬期間の道路除雪及び市道舗装修繕に要する経費によるものである。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中長期的な見通しのもとに、決算剰余金を中心に積み立てるとともに、最低限の取崩しに努めていることから、前年同程度となった。実質収支額比率及び実質単年度収支比率には、それぞれ収支額の増減により変動し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連結実質赤字比率については、構成する会計全てにおいて黒字であり、標準規模構成比では、一般会計と水道事業会計で全体の約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％を占めている。今後も、連結実質赤字が発生する見込みはない。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17133808</v>
      </c>
      <c r="BO4" s="371"/>
      <c r="BP4" s="371"/>
      <c r="BQ4" s="371"/>
      <c r="BR4" s="371"/>
      <c r="BS4" s="371"/>
      <c r="BT4" s="371"/>
      <c r="BU4" s="372"/>
      <c r="BV4" s="370">
        <v>17374636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10.3</v>
      </c>
      <c r="CU4" s="377"/>
      <c r="CV4" s="377"/>
      <c r="CW4" s="377"/>
      <c r="CX4" s="377"/>
      <c r="CY4" s="377"/>
      <c r="CZ4" s="377"/>
      <c r="DA4" s="378"/>
      <c r="DB4" s="376">
        <v>10.6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16187902</v>
      </c>
      <c r="BO5" s="408"/>
      <c r="BP5" s="408"/>
      <c r="BQ5" s="408"/>
      <c r="BR5" s="408"/>
      <c r="BS5" s="408"/>
      <c r="BT5" s="408"/>
      <c r="BU5" s="409"/>
      <c r="BV5" s="407">
        <v>16414358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91.7</v>
      </c>
      <c r="CU5" s="405"/>
      <c r="CV5" s="405"/>
      <c r="CW5" s="405"/>
      <c r="CX5" s="405"/>
      <c r="CY5" s="405"/>
      <c r="CZ5" s="405"/>
      <c r="DA5" s="406"/>
      <c r="DB5" s="404">
        <v>92.4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945906</v>
      </c>
      <c r="BO6" s="408"/>
      <c r="BP6" s="408"/>
      <c r="BQ6" s="408"/>
      <c r="BR6" s="408"/>
      <c r="BS6" s="408"/>
      <c r="BT6" s="408"/>
      <c r="BU6" s="409"/>
      <c r="BV6" s="407">
        <v>960278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92.2</v>
      </c>
      <c r="CU6" s="445"/>
      <c r="CV6" s="445"/>
      <c r="CW6" s="445"/>
      <c r="CX6" s="445"/>
      <c r="CY6" s="445"/>
      <c r="CZ6" s="445"/>
      <c r="DA6" s="446"/>
      <c r="DB6" s="444">
        <v>93.5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69315</v>
      </c>
      <c r="BO7" s="408"/>
      <c r="BP7" s="408"/>
      <c r="BQ7" s="408"/>
      <c r="BR7" s="408"/>
      <c r="BS7" s="408"/>
      <c r="BT7" s="408"/>
      <c r="BU7" s="409"/>
      <c r="BV7" s="407">
        <v>62334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8517787</v>
      </c>
      <c r="CU7" s="408"/>
      <c r="CV7" s="408"/>
      <c r="CW7" s="408"/>
      <c r="CX7" s="408"/>
      <c r="CY7" s="408"/>
      <c r="CZ7" s="408"/>
      <c r="DA7" s="409"/>
      <c r="DB7" s="407">
        <v>8474894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876591</v>
      </c>
      <c r="BO8" s="408"/>
      <c r="BP8" s="408"/>
      <c r="BQ8" s="408"/>
      <c r="BR8" s="408"/>
      <c r="BS8" s="408"/>
      <c r="BT8" s="408"/>
      <c r="BU8" s="409"/>
      <c r="BV8" s="407">
        <v>897944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19539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-21353</v>
      </c>
      <c r="BO9" s="408"/>
      <c r="BP9" s="408"/>
      <c r="BQ9" s="408"/>
      <c r="BR9" s="408"/>
      <c r="BS9" s="408"/>
      <c r="BT9" s="408"/>
      <c r="BU9" s="409"/>
      <c r="BV9" s="407">
        <v>140706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15.5</v>
      </c>
      <c r="CU9" s="405"/>
      <c r="CV9" s="405"/>
      <c r="CW9" s="405"/>
      <c r="CX9" s="405"/>
      <c r="CY9" s="405"/>
      <c r="CZ9" s="405"/>
      <c r="DA9" s="406"/>
      <c r="DB9" s="404">
        <v>15.1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21438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307531</v>
      </c>
      <c r="BO10" s="408"/>
      <c r="BP10" s="408"/>
      <c r="BQ10" s="408"/>
      <c r="BR10" s="408"/>
      <c r="BS10" s="408"/>
      <c r="BT10" s="408"/>
      <c r="BU10" s="409"/>
      <c r="BV10" s="407">
        <v>200643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19214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18935</v>
      </c>
      <c r="S13" s="492"/>
      <c r="T13" s="492"/>
      <c r="U13" s="492"/>
      <c r="V13" s="493"/>
      <c r="W13" s="423" t="s">
        <v>131</v>
      </c>
      <c r="X13" s="424"/>
      <c r="Y13" s="424"/>
      <c r="Z13" s="424"/>
      <c r="AA13" s="424"/>
      <c r="AB13" s="414"/>
      <c r="AC13" s="458">
        <v>1901</v>
      </c>
      <c r="AD13" s="459"/>
      <c r="AE13" s="459"/>
      <c r="AF13" s="459"/>
      <c r="AG13" s="501"/>
      <c r="AH13" s="458">
        <v>2062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-13822</v>
      </c>
      <c r="BO13" s="408"/>
      <c r="BP13" s="408"/>
      <c r="BQ13" s="408"/>
      <c r="BR13" s="408"/>
      <c r="BS13" s="408"/>
      <c r="BT13" s="408"/>
      <c r="BU13" s="409"/>
      <c r="BV13" s="407">
        <v>141349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19705</v>
      </c>
      <c r="S14" s="492"/>
      <c r="T14" s="492"/>
      <c r="U14" s="492"/>
      <c r="V14" s="493"/>
      <c r="W14" s="397"/>
      <c r="X14" s="398"/>
      <c r="Y14" s="398"/>
      <c r="Z14" s="398"/>
      <c r="AA14" s="398"/>
      <c r="AB14" s="387"/>
      <c r="AC14" s="494">
        <v>18.100000000000001</v>
      </c>
      <c r="AD14" s="495"/>
      <c r="AE14" s="495"/>
      <c r="AF14" s="495"/>
      <c r="AG14" s="496"/>
      <c r="AH14" s="494">
        <v>18.399999999999999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19445</v>
      </c>
      <c r="S15" s="492"/>
      <c r="T15" s="492"/>
      <c r="U15" s="492"/>
      <c r="V15" s="493"/>
      <c r="W15" s="423" t="s">
        <v>137</v>
      </c>
      <c r="X15" s="424"/>
      <c r="Y15" s="424"/>
      <c r="Z15" s="424"/>
      <c r="AA15" s="424"/>
      <c r="AB15" s="414"/>
      <c r="AC15" s="458">
        <v>2350</v>
      </c>
      <c r="AD15" s="459"/>
      <c r="AE15" s="459"/>
      <c r="AF15" s="459"/>
      <c r="AG15" s="501"/>
      <c r="AH15" s="458">
        <v>2554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2601527</v>
      </c>
      <c r="BO15" s="371"/>
      <c r="BP15" s="371"/>
      <c r="BQ15" s="371"/>
      <c r="BR15" s="371"/>
      <c r="BS15" s="371"/>
      <c r="BT15" s="371"/>
      <c r="BU15" s="372"/>
      <c r="BV15" s="370">
        <v>2641846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22.4</v>
      </c>
      <c r="AD16" s="495"/>
      <c r="AE16" s="495"/>
      <c r="AF16" s="495"/>
      <c r="AG16" s="496"/>
      <c r="AH16" s="494">
        <v>22.8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7846692</v>
      </c>
      <c r="BO16" s="408"/>
      <c r="BP16" s="408"/>
      <c r="BQ16" s="408"/>
      <c r="BR16" s="408"/>
      <c r="BS16" s="408"/>
      <c r="BT16" s="408"/>
      <c r="BU16" s="409"/>
      <c r="BV16" s="407">
        <v>7706781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6261</v>
      </c>
      <c r="AD17" s="459"/>
      <c r="AE17" s="459"/>
      <c r="AF17" s="459"/>
      <c r="AG17" s="501"/>
      <c r="AH17" s="458">
        <v>6585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3244206</v>
      </c>
      <c r="BO17" s="408"/>
      <c r="BP17" s="408"/>
      <c r="BQ17" s="408"/>
      <c r="BR17" s="408"/>
      <c r="BS17" s="408"/>
      <c r="BT17" s="408"/>
      <c r="BU17" s="409"/>
      <c r="BV17" s="407">
        <v>3308185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202.43</v>
      </c>
      <c r="M18" s="531"/>
      <c r="N18" s="531"/>
      <c r="O18" s="531"/>
      <c r="P18" s="531"/>
      <c r="Q18" s="531"/>
      <c r="R18" s="532"/>
      <c r="S18" s="532"/>
      <c r="T18" s="532"/>
      <c r="U18" s="532"/>
      <c r="V18" s="533"/>
      <c r="W18" s="425"/>
      <c r="X18" s="426"/>
      <c r="Y18" s="426"/>
      <c r="Z18" s="426"/>
      <c r="AA18" s="426"/>
      <c r="AB18" s="417"/>
      <c r="AC18" s="534">
        <v>59.6</v>
      </c>
      <c r="AD18" s="535"/>
      <c r="AE18" s="535"/>
      <c r="AF18" s="535"/>
      <c r="AG18" s="536"/>
      <c r="AH18" s="534">
        <v>58.8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7862759</v>
      </c>
      <c r="BO18" s="408"/>
      <c r="BP18" s="408"/>
      <c r="BQ18" s="408"/>
      <c r="BR18" s="408"/>
      <c r="BS18" s="408"/>
      <c r="BT18" s="408"/>
      <c r="BU18" s="409"/>
      <c r="BV18" s="407">
        <v>7826961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97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11535239</v>
      </c>
      <c r="BO19" s="408"/>
      <c r="BP19" s="408"/>
      <c r="BQ19" s="408"/>
      <c r="BR19" s="408"/>
      <c r="BS19" s="408"/>
      <c r="BT19" s="408"/>
      <c r="BU19" s="409"/>
      <c r="BV19" s="407">
        <v>11259608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7251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11690693</v>
      </c>
      <c r="BO22" s="371"/>
      <c r="BP22" s="371"/>
      <c r="BQ22" s="371"/>
      <c r="BR22" s="371"/>
      <c r="BS22" s="371"/>
      <c r="BT22" s="371"/>
      <c r="BU22" s="372"/>
      <c r="BV22" s="370">
        <v>12288219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9382026</v>
      </c>
      <c r="BO23" s="408"/>
      <c r="BP23" s="408"/>
      <c r="BQ23" s="408"/>
      <c r="BR23" s="408"/>
      <c r="BS23" s="408"/>
      <c r="BT23" s="408"/>
      <c r="BU23" s="409"/>
      <c r="BV23" s="407">
        <v>9538309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7830</v>
      </c>
      <c r="R24" s="459"/>
      <c r="S24" s="459"/>
      <c r="T24" s="459"/>
      <c r="U24" s="459"/>
      <c r="V24" s="501"/>
      <c r="W24" s="553"/>
      <c r="X24" s="554"/>
      <c r="Y24" s="555"/>
      <c r="Z24" s="457" t="s">
        <v>162</v>
      </c>
      <c r="AA24" s="437"/>
      <c r="AB24" s="437"/>
      <c r="AC24" s="437"/>
      <c r="AD24" s="437"/>
      <c r="AE24" s="437"/>
      <c r="AF24" s="437"/>
      <c r="AG24" s="438"/>
      <c r="AH24" s="458">
        <v>202</v>
      </c>
      <c r="AI24" s="459"/>
      <c r="AJ24" s="459"/>
      <c r="AK24" s="459"/>
      <c r="AL24" s="501"/>
      <c r="AM24" s="458">
        <v>624584</v>
      </c>
      <c r="AN24" s="459"/>
      <c r="AO24" s="459"/>
      <c r="AP24" s="459"/>
      <c r="AQ24" s="459"/>
      <c r="AR24" s="501"/>
      <c r="AS24" s="458">
        <v>3092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10107735</v>
      </c>
      <c r="BO24" s="408"/>
      <c r="BP24" s="408"/>
      <c r="BQ24" s="408"/>
      <c r="BR24" s="408"/>
      <c r="BS24" s="408"/>
      <c r="BT24" s="408"/>
      <c r="BU24" s="409"/>
      <c r="BV24" s="407">
        <v>10321998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6340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662978</v>
      </c>
      <c r="BO25" s="371"/>
      <c r="BP25" s="371"/>
      <c r="BQ25" s="371"/>
      <c r="BR25" s="371"/>
      <c r="BS25" s="371"/>
      <c r="BT25" s="371"/>
      <c r="BU25" s="372"/>
      <c r="BV25" s="370">
        <v>774389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5560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30663</v>
      </c>
      <c r="AN26" s="459"/>
      <c r="AO26" s="459"/>
      <c r="AP26" s="459"/>
      <c r="AQ26" s="459"/>
      <c r="AR26" s="501"/>
      <c r="AS26" s="458">
        <v>3407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3420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803286</v>
      </c>
      <c r="BO27" s="527"/>
      <c r="BP27" s="527"/>
      <c r="BQ27" s="527"/>
      <c r="BR27" s="527"/>
      <c r="BS27" s="527"/>
      <c r="BT27" s="527"/>
      <c r="BU27" s="528"/>
      <c r="BV27" s="526">
        <v>803064</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2870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1752270</v>
      </c>
      <c r="BO28" s="371"/>
      <c r="BP28" s="371"/>
      <c r="BQ28" s="371"/>
      <c r="BR28" s="371"/>
      <c r="BS28" s="371"/>
      <c r="BT28" s="371"/>
      <c r="BU28" s="372"/>
      <c r="BV28" s="370">
        <v>1744739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2640</v>
      </c>
      <c r="R29" s="459"/>
      <c r="S29" s="459"/>
      <c r="T29" s="459"/>
      <c r="U29" s="459"/>
      <c r="V29" s="501"/>
      <c r="W29" s="556"/>
      <c r="X29" s="557"/>
      <c r="Y29" s="558"/>
      <c r="Z29" s="457" t="s">
        <v>177</v>
      </c>
      <c r="AA29" s="437"/>
      <c r="AB29" s="437"/>
      <c r="AC29" s="437"/>
      <c r="AD29" s="437"/>
      <c r="AE29" s="437"/>
      <c r="AF29" s="437"/>
      <c r="AG29" s="438"/>
      <c r="AH29" s="458">
        <v>202</v>
      </c>
      <c r="AI29" s="459"/>
      <c r="AJ29" s="459"/>
      <c r="AK29" s="459"/>
      <c r="AL29" s="501"/>
      <c r="AM29" s="458">
        <v>624584</v>
      </c>
      <c r="AN29" s="459"/>
      <c r="AO29" s="459"/>
      <c r="AP29" s="459"/>
      <c r="AQ29" s="459"/>
      <c r="AR29" s="501"/>
      <c r="AS29" s="458">
        <v>3092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1215219</v>
      </c>
      <c r="BO29" s="408"/>
      <c r="BP29" s="408"/>
      <c r="BQ29" s="408"/>
      <c r="BR29" s="408"/>
      <c r="BS29" s="408"/>
      <c r="BT29" s="408"/>
      <c r="BU29" s="409"/>
      <c r="BV29" s="407">
        <v>1114249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3103832</v>
      </c>
      <c r="BO30" s="527"/>
      <c r="BP30" s="527"/>
      <c r="BQ30" s="527"/>
      <c r="BR30" s="527"/>
      <c r="BS30" s="527"/>
      <c r="BT30" s="527"/>
      <c r="BU30" s="528"/>
      <c r="BV30" s="526">
        <v>3252833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飯山市国民健康保険特別会計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飯山市水道事業会計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IF('各会計、関係団体の財政状況及び健全化判断比率'!B33="","",'各会計、関係団体の財政状況及び健全化判断比率'!B33)</f>
        <v>飯山市簡易水道特別会計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岳北広域行政組合一般会計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テレビ飯山</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飯山市福祉企業センター特別会計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飯山市介護保険特別会計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IF('各会計、関係団体の財政状況及び健全化判断比率'!B34="","",'各会計、関係団体の財政状況及び健全化判断比率'!B34)</f>
        <v>飯山市公共下水道事業特別会計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北信広域連合一般会計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飯山市土地開発公社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飯山市ケーブルテレビ事業特別会計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飯山市後期高齢者医療特別会計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IF('各会計、関係団体の財政状況及び健全化判断比率'!B35="","",'各会計、関係団体の財政状況及び健全化判断比率'!B35)</f>
        <v>飯山市特定環境保全公共下水道事業特別会計</v>
      </c>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北信広域連合養護老人ホーム事業特別会計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飯山市駐車場事業特別会計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12</v>
      </c>
      <c r="BF37" s="597"/>
      <c r="BG37" s="598" t="str">
        <f>IF('各会計、関係団体の財政状況及び健全化判断比率'!B36="","",'各会計、関係団体の財政状況及び健全化判断比率'!B36)</f>
        <v>飯山市農業集落排水事業特別会計</v>
      </c>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北信広域連合特別養護老人ホーム事業特別会計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長野県後期高齢者医療広域連合一般会計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18</v>
      </c>
      <c r="BX39" s="597"/>
      <c r="BY39" s="598" t="str">
        <f>IF('各会計、関係団体の財政状況及び健全化判断比率'!B73="","",'各会計、関係団体の財政状況及び健全化判断比率'!B73)</f>
        <v>長野県後期高齢者医療広域連合後期高齢者医療特別会計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19</v>
      </c>
      <c r="BX40" s="597"/>
      <c r="BY40" s="598" t="str">
        <f>IF('各会計、関係団体の財政状況及び健全化判断比率'!B74="","",'各会計、関係団体の財政状況及び健全化判断比率'!B74)</f>
        <v>長野県民交通災害共済組合一般会計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20</v>
      </c>
      <c r="BX41" s="597"/>
      <c r="BY41" s="598" t="str">
        <f>IF('各会計、関係団体の財政状況及び健全化判断比率'!B75="","",'各会計、関係団体の財政状況及び健全化判断比率'!B75)</f>
        <v>長野県市町村自治振興組合一般会計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21</v>
      </c>
      <c r="BX42" s="597"/>
      <c r="BY42" s="598" t="str">
        <f>IF('各会計、関係団体の財政状況及び健全化判断比率'!B76="","",'各会計、関係団体の財政状況及び健全化判断比率'!B76)</f>
        <v>長野県地方税滞納整理機構一般会計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4Q44RWh4s9AaPbm07dwU/p6QB8lDQg/x67QfwADQjGwWXYzIIwUlW1OpcBJebpe3XdUKL60IykTYrfhfjMm/Q==" saltValue="l1E0wai6AxlHTx5yoQIL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537</v>
      </c>
      <c r="D34" s="1151"/>
      <c r="E34" s="1152"/>
      <c r="F34" s="32">
        <v>13.66</v>
      </c>
      <c r="G34" s="33">
        <v>14.12</v>
      </c>
      <c r="H34" s="33">
        <v>14.22</v>
      </c>
      <c r="I34" s="33">
        <v>14.44</v>
      </c>
      <c r="J34" s="34">
        <v>13.74</v>
      </c>
      <c r="K34" s="22"/>
      <c r="L34" s="22"/>
      <c r="M34" s="22"/>
      <c r="N34" s="22"/>
      <c r="O34" s="22"/>
      <c r="P34" s="22"/>
    </row>
    <row r="35" spans="1:16" ht="39" customHeight="1" x14ac:dyDescent="0.15">
      <c r="A35" s="22"/>
      <c r="B35" s="35"/>
      <c r="C35" s="1145" t="s">
        <v>538</v>
      </c>
      <c r="D35" s="1146"/>
      <c r="E35" s="1147"/>
      <c r="F35" s="36">
        <v>11.01</v>
      </c>
      <c r="G35" s="37">
        <v>9.61</v>
      </c>
      <c r="H35" s="37">
        <v>8.6999999999999993</v>
      </c>
      <c r="I35" s="37">
        <v>10.47</v>
      </c>
      <c r="J35" s="38">
        <v>10.14</v>
      </c>
      <c r="K35" s="22"/>
      <c r="L35" s="22"/>
      <c r="M35" s="22"/>
      <c r="N35" s="22"/>
      <c r="O35" s="22"/>
      <c r="P35" s="22"/>
    </row>
    <row r="36" spans="1:16" ht="39" customHeight="1" x14ac:dyDescent="0.15">
      <c r="A36" s="22"/>
      <c r="B36" s="35"/>
      <c r="C36" s="1145" t="s">
        <v>539</v>
      </c>
      <c r="D36" s="1146"/>
      <c r="E36" s="1147"/>
      <c r="F36" s="36">
        <v>1.05</v>
      </c>
      <c r="G36" s="37">
        <v>0.22</v>
      </c>
      <c r="H36" s="37">
        <v>0.6</v>
      </c>
      <c r="I36" s="37">
        <v>1.85</v>
      </c>
      <c r="J36" s="38">
        <v>2.4</v>
      </c>
      <c r="K36" s="22"/>
      <c r="L36" s="22"/>
      <c r="M36" s="22"/>
      <c r="N36" s="22"/>
      <c r="O36" s="22"/>
      <c r="P36" s="22"/>
    </row>
    <row r="37" spans="1:16" ht="39" customHeight="1" x14ac:dyDescent="0.15">
      <c r="A37" s="22"/>
      <c r="B37" s="35"/>
      <c r="C37" s="1145" t="s">
        <v>540</v>
      </c>
      <c r="D37" s="1146"/>
      <c r="E37" s="1147"/>
      <c r="F37" s="36">
        <v>0.23</v>
      </c>
      <c r="G37" s="37">
        <v>0.74</v>
      </c>
      <c r="H37" s="37">
        <v>0.36</v>
      </c>
      <c r="I37" s="37">
        <v>0.3</v>
      </c>
      <c r="J37" s="38">
        <v>0.72</v>
      </c>
      <c r="K37" s="22"/>
      <c r="L37" s="22"/>
      <c r="M37" s="22"/>
      <c r="N37" s="22"/>
      <c r="O37" s="22"/>
      <c r="P37" s="22"/>
    </row>
    <row r="38" spans="1:16" ht="39" customHeight="1" x14ac:dyDescent="0.15">
      <c r="A38" s="22"/>
      <c r="B38" s="35"/>
      <c r="C38" s="1145" t="s">
        <v>541</v>
      </c>
      <c r="D38" s="1146"/>
      <c r="E38" s="1147"/>
      <c r="F38" s="36">
        <v>0.23</v>
      </c>
      <c r="G38" s="37">
        <v>0.32</v>
      </c>
      <c r="H38" s="37">
        <v>7.0000000000000007E-2</v>
      </c>
      <c r="I38" s="37">
        <v>0.19</v>
      </c>
      <c r="J38" s="38">
        <v>0.23</v>
      </c>
      <c r="K38" s="22"/>
      <c r="L38" s="22"/>
      <c r="M38" s="22"/>
      <c r="N38" s="22"/>
      <c r="O38" s="22"/>
      <c r="P38" s="22"/>
    </row>
    <row r="39" spans="1:16" ht="39" customHeight="1" x14ac:dyDescent="0.15">
      <c r="A39" s="22"/>
      <c r="B39" s="35"/>
      <c r="C39" s="1145" t="s">
        <v>542</v>
      </c>
      <c r="D39" s="1146"/>
      <c r="E39" s="1147"/>
      <c r="F39" s="36">
        <v>0.08</v>
      </c>
      <c r="G39" s="37">
        <v>0.47</v>
      </c>
      <c r="H39" s="37">
        <v>0.23</v>
      </c>
      <c r="I39" s="37">
        <v>0.13</v>
      </c>
      <c r="J39" s="38">
        <v>0.19</v>
      </c>
      <c r="K39" s="22"/>
      <c r="L39" s="22"/>
      <c r="M39" s="22"/>
      <c r="N39" s="22"/>
      <c r="O39" s="22"/>
      <c r="P39" s="22"/>
    </row>
    <row r="40" spans="1:16" ht="39" customHeight="1" x14ac:dyDescent="0.15">
      <c r="A40" s="22"/>
      <c r="B40" s="35"/>
      <c r="C40" s="1145" t="s">
        <v>543</v>
      </c>
      <c r="D40" s="1146"/>
      <c r="E40" s="1147"/>
      <c r="F40" s="36">
        <v>0.03</v>
      </c>
      <c r="G40" s="37">
        <v>0.1</v>
      </c>
      <c r="H40" s="37">
        <v>7.0000000000000007E-2</v>
      </c>
      <c r="I40" s="37">
        <v>0.09</v>
      </c>
      <c r="J40" s="38">
        <v>0.12</v>
      </c>
      <c r="K40" s="22"/>
      <c r="L40" s="22"/>
      <c r="M40" s="22"/>
      <c r="N40" s="22"/>
      <c r="O40" s="22"/>
      <c r="P40" s="22"/>
    </row>
    <row r="41" spans="1:16" ht="39" customHeight="1" x14ac:dyDescent="0.15">
      <c r="A41" s="22"/>
      <c r="B41" s="35"/>
      <c r="C41" s="1145" t="s">
        <v>544</v>
      </c>
      <c r="D41" s="1146"/>
      <c r="E41" s="1147"/>
      <c r="F41" s="36">
        <v>7.0000000000000007E-2</v>
      </c>
      <c r="G41" s="37">
        <v>0.24</v>
      </c>
      <c r="H41" s="37">
        <v>0.04</v>
      </c>
      <c r="I41" s="37">
        <v>0.2</v>
      </c>
      <c r="J41" s="38">
        <v>0.05</v>
      </c>
      <c r="K41" s="22"/>
      <c r="L41" s="22"/>
      <c r="M41" s="22"/>
      <c r="N41" s="22"/>
      <c r="O41" s="22"/>
      <c r="P41" s="22"/>
    </row>
    <row r="42" spans="1:16" ht="39" customHeight="1" x14ac:dyDescent="0.15">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9"/>
      <c r="E43" s="1150"/>
      <c r="F43" s="41">
        <v>0.13</v>
      </c>
      <c r="G43" s="42">
        <v>0.06</v>
      </c>
      <c r="H43" s="42">
        <v>0.03</v>
      </c>
      <c r="I43" s="42">
        <v>0.04</v>
      </c>
      <c r="J43" s="43">
        <v>7.0000000000000007E-2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waoe+Y1GZ56F8mu8C5YAraa2Dk439yK/udLJFDDGtNHljE82RAAtAMSC+QPQOH4Y32SJzk1BFwiKoOUBYTDxA==" saltValue="zX1bf4Wuu3XpsnquriGL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1395</v>
      </c>
      <c r="L45" s="60">
        <v>1528</v>
      </c>
      <c r="M45" s="60">
        <v>1579</v>
      </c>
      <c r="N45" s="60">
        <v>1749</v>
      </c>
      <c r="O45" s="61">
        <v>1835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851</v>
      </c>
      <c r="L48" s="64">
        <v>811</v>
      </c>
      <c r="M48" s="64">
        <v>789</v>
      </c>
      <c r="N48" s="64">
        <v>789</v>
      </c>
      <c r="O48" s="65">
        <v>753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202</v>
      </c>
      <c r="L49" s="64">
        <v>187</v>
      </c>
      <c r="M49" s="64">
        <v>188</v>
      </c>
      <c r="N49" s="64">
        <v>181</v>
      </c>
      <c r="O49" s="65">
        <v>135</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t="s">
        <v>492</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1653</v>
      </c>
      <c r="L52" s="64">
        <v>1749</v>
      </c>
      <c r="M52" s="64">
        <v>1788</v>
      </c>
      <c r="N52" s="64">
        <v>1895</v>
      </c>
      <c r="O52" s="65">
        <v>1927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795</v>
      </c>
      <c r="L53" s="69">
        <v>777</v>
      </c>
      <c r="M53" s="69">
        <v>768</v>
      </c>
      <c r="N53" s="69">
        <v>824</v>
      </c>
      <c r="O53" s="70">
        <v>796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552</v>
      </c>
      <c r="L58" s="84" t="s">
        <v>552</v>
      </c>
      <c r="M58" s="84" t="s">
        <v>552</v>
      </c>
      <c r="N58" s="84" t="s">
        <v>552</v>
      </c>
      <c r="O58" s="85" t="s">
        <v>552</v>
      </c>
    </row>
    <row r="59" spans="1:21" ht="31.5" customHeight="1" x14ac:dyDescent="0.15">
      <c r="B59" s="1171"/>
      <c r="C59" s="1172"/>
      <c r="D59" s="1178" t="s">
        <v>26</v>
      </c>
      <c r="E59" s="1179"/>
      <c r="F59" s="1179"/>
      <c r="G59" s="1179"/>
      <c r="H59" s="1179"/>
      <c r="I59" s="1179"/>
      <c r="J59" s="1180"/>
      <c r="K59" s="86" t="s">
        <v>552</v>
      </c>
      <c r="L59" s="87" t="s">
        <v>552</v>
      </c>
      <c r="M59" s="87" t="s">
        <v>552</v>
      </c>
      <c r="N59" s="87" t="s">
        <v>552</v>
      </c>
      <c r="O59" s="88" t="s">
        <v>552</v>
      </c>
    </row>
    <row r="60" spans="1:21" ht="31.5" customHeight="1" thickBot="1" x14ac:dyDescent="0.2">
      <c r="B60" s="1173"/>
      <c r="C60" s="1174"/>
      <c r="D60" s="1181" t="s">
        <v>27</v>
      </c>
      <c r="E60" s="1182"/>
      <c r="F60" s="1182"/>
      <c r="G60" s="1182"/>
      <c r="H60" s="1182"/>
      <c r="I60" s="1182"/>
      <c r="J60" s="1183"/>
      <c r="K60" s="89" t="s">
        <v>552</v>
      </c>
      <c r="L60" s="90" t="s">
        <v>552</v>
      </c>
      <c r="M60" s="90" t="s">
        <v>552</v>
      </c>
      <c r="N60" s="90" t="s">
        <v>552</v>
      </c>
      <c r="O60" s="91" t="s">
        <v>552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6rxBP0lrptTVKwIgHQ0ER6+cE4BEpF+01Ya5AIMwHvwhHwla3a+Sx9jrqiw/j5laAaE5s27x22oRQ0D9e9L9A==" saltValue="MYuAwFVKOlSM+zxl0hkx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55">
        <v>13085</v>
      </c>
      <c r="J41" s="356">
        <v>13326</v>
      </c>
      <c r="K41" s="356">
        <v>12905</v>
      </c>
      <c r="L41" s="356">
        <v>12288</v>
      </c>
      <c r="M41" s="357">
        <v>11691</v>
      </c>
    </row>
    <row r="42" spans="2:13" ht="27.75" customHeight="1" x14ac:dyDescent="0.15">
      <c r="B42" s="1186"/>
      <c r="C42" s="1187"/>
      <c r="D42" s="106"/>
      <c r="E42" s="1192" t="s">
        <v>32</v>
      </c>
      <c r="F42" s="1192"/>
      <c r="G42" s="1192"/>
      <c r="H42" s="1193"/>
      <c r="I42" s="358">
        <v>658</v>
      </c>
      <c r="J42" s="359">
        <v>574</v>
      </c>
      <c r="K42" s="359">
        <v>455</v>
      </c>
      <c r="L42" s="359">
        <v>371</v>
      </c>
      <c r="M42" s="360">
        <v>287</v>
      </c>
    </row>
    <row r="43" spans="2:13" ht="27.75" customHeight="1" x14ac:dyDescent="0.15">
      <c r="B43" s="1186"/>
      <c r="C43" s="1187"/>
      <c r="D43" s="106"/>
      <c r="E43" s="1192" t="s">
        <v>33</v>
      </c>
      <c r="F43" s="1192"/>
      <c r="G43" s="1192"/>
      <c r="H43" s="1193"/>
      <c r="I43" s="358">
        <v>7399</v>
      </c>
      <c r="J43" s="359">
        <v>6996</v>
      </c>
      <c r="K43" s="359">
        <v>6486</v>
      </c>
      <c r="L43" s="359">
        <v>5977</v>
      </c>
      <c r="M43" s="360">
        <v>5421</v>
      </c>
    </row>
    <row r="44" spans="2:13" ht="27.75" customHeight="1" x14ac:dyDescent="0.15">
      <c r="B44" s="1186"/>
      <c r="C44" s="1187"/>
      <c r="D44" s="106"/>
      <c r="E44" s="1192" t="s">
        <v>34</v>
      </c>
      <c r="F44" s="1192"/>
      <c r="G44" s="1192"/>
      <c r="H44" s="1193"/>
      <c r="I44" s="358">
        <v>987</v>
      </c>
      <c r="J44" s="359">
        <v>797</v>
      </c>
      <c r="K44" s="359">
        <v>591</v>
      </c>
      <c r="L44" s="359">
        <v>393</v>
      </c>
      <c r="M44" s="360">
        <v>247</v>
      </c>
    </row>
    <row r="45" spans="2:13" ht="27.75" customHeight="1" x14ac:dyDescent="0.15">
      <c r="B45" s="1186"/>
      <c r="C45" s="1187"/>
      <c r="D45" s="106"/>
      <c r="E45" s="1192" t="s">
        <v>35</v>
      </c>
      <c r="F45" s="1192"/>
      <c r="G45" s="1192"/>
      <c r="H45" s="1193"/>
      <c r="I45" s="358">
        <v>1987</v>
      </c>
      <c r="J45" s="359">
        <v>1926</v>
      </c>
      <c r="K45" s="359">
        <v>1806</v>
      </c>
      <c r="L45" s="359">
        <v>1777</v>
      </c>
      <c r="M45" s="360">
        <v>1841</v>
      </c>
    </row>
    <row r="46" spans="2:13" ht="27.75" customHeight="1" x14ac:dyDescent="0.15">
      <c r="B46" s="1186"/>
      <c r="C46" s="1187"/>
      <c r="D46" s="107"/>
      <c r="E46" s="1192" t="s">
        <v>36</v>
      </c>
      <c r="F46" s="1192"/>
      <c r="G46" s="1192"/>
      <c r="H46" s="1193"/>
      <c r="I46" s="358" t="s">
        <v>492</v>
      </c>
      <c r="J46" s="359" t="s">
        <v>492</v>
      </c>
      <c r="K46" s="359" t="s">
        <v>492</v>
      </c>
      <c r="L46" s="359" t="s">
        <v>492</v>
      </c>
      <c r="M46" s="360" t="s">
        <v>492</v>
      </c>
    </row>
    <row r="47" spans="2:13" ht="27.75" customHeight="1" x14ac:dyDescent="0.15">
      <c r="B47" s="1186"/>
      <c r="C47" s="1187"/>
      <c r="D47" s="108"/>
      <c r="E47" s="1194" t="s">
        <v>37</v>
      </c>
      <c r="F47" s="1195"/>
      <c r="G47" s="1195"/>
      <c r="H47" s="1196"/>
      <c r="I47" s="358" t="s">
        <v>492</v>
      </c>
      <c r="J47" s="359" t="s">
        <v>492</v>
      </c>
      <c r="K47" s="359" t="s">
        <v>492</v>
      </c>
      <c r="L47" s="359" t="s">
        <v>492</v>
      </c>
      <c r="M47" s="360" t="s">
        <v>492</v>
      </c>
    </row>
    <row r="48" spans="2:13" ht="27.75" customHeight="1" x14ac:dyDescent="0.15">
      <c r="B48" s="1186"/>
      <c r="C48" s="1187"/>
      <c r="D48" s="106"/>
      <c r="E48" s="1192" t="s">
        <v>38</v>
      </c>
      <c r="F48" s="1192"/>
      <c r="G48" s="1192"/>
      <c r="H48" s="1193"/>
      <c r="I48" s="358" t="s">
        <v>492</v>
      </c>
      <c r="J48" s="359" t="s">
        <v>492</v>
      </c>
      <c r="K48" s="359" t="s">
        <v>492</v>
      </c>
      <c r="L48" s="359" t="s">
        <v>492</v>
      </c>
      <c r="M48" s="360" t="s">
        <v>492</v>
      </c>
    </row>
    <row r="49" spans="2:13" ht="27.75" customHeight="1" x14ac:dyDescent="0.15">
      <c r="B49" s="1188"/>
      <c r="C49" s="1189"/>
      <c r="D49" s="106"/>
      <c r="E49" s="1192" t="s">
        <v>39</v>
      </c>
      <c r="F49" s="1192"/>
      <c r="G49" s="1192"/>
      <c r="H49" s="1193"/>
      <c r="I49" s="358" t="s">
        <v>492</v>
      </c>
      <c r="J49" s="359" t="s">
        <v>492</v>
      </c>
      <c r="K49" s="359" t="s">
        <v>492</v>
      </c>
      <c r="L49" s="359" t="s">
        <v>492</v>
      </c>
      <c r="M49" s="360" t="s">
        <v>492</v>
      </c>
    </row>
    <row r="50" spans="2:13" ht="27.75" customHeight="1" x14ac:dyDescent="0.15">
      <c r="B50" s="1197" t="s">
        <v>40</v>
      </c>
      <c r="C50" s="1198"/>
      <c r="D50" s="109"/>
      <c r="E50" s="1192" t="s">
        <v>41</v>
      </c>
      <c r="F50" s="1192"/>
      <c r="G50" s="1192"/>
      <c r="H50" s="1193"/>
      <c r="I50" s="358">
        <v>5064</v>
      </c>
      <c r="J50" s="359">
        <v>5958</v>
      </c>
      <c r="K50" s="359">
        <v>6759</v>
      </c>
      <c r="L50" s="359">
        <v>6783</v>
      </c>
      <c r="M50" s="360">
        <v>6774</v>
      </c>
    </row>
    <row r="51" spans="2:13" ht="27.75" customHeight="1" x14ac:dyDescent="0.15">
      <c r="B51" s="1186"/>
      <c r="C51" s="1187"/>
      <c r="D51" s="106"/>
      <c r="E51" s="1192" t="s">
        <v>42</v>
      </c>
      <c r="F51" s="1192"/>
      <c r="G51" s="1192"/>
      <c r="H51" s="1193"/>
      <c r="I51" s="358">
        <v>938</v>
      </c>
      <c r="J51" s="359">
        <v>878</v>
      </c>
      <c r="K51" s="359">
        <v>801</v>
      </c>
      <c r="L51" s="359">
        <v>838</v>
      </c>
      <c r="M51" s="360">
        <v>834</v>
      </c>
    </row>
    <row r="52" spans="2:13" ht="27.75" customHeight="1" x14ac:dyDescent="0.15">
      <c r="B52" s="1188"/>
      <c r="C52" s="1189"/>
      <c r="D52" s="106"/>
      <c r="E52" s="1192" t="s">
        <v>43</v>
      </c>
      <c r="F52" s="1192"/>
      <c r="G52" s="1192"/>
      <c r="H52" s="1193"/>
      <c r="I52" s="358">
        <v>17017</v>
      </c>
      <c r="J52" s="359">
        <v>17029</v>
      </c>
      <c r="K52" s="359">
        <v>16003</v>
      </c>
      <c r="L52" s="359">
        <v>15431</v>
      </c>
      <c r="M52" s="360">
        <v>14753</v>
      </c>
    </row>
    <row r="53" spans="2:13" ht="27.75" customHeight="1" thickBot="1" x14ac:dyDescent="0.2">
      <c r="B53" s="1199" t="s">
        <v>19</v>
      </c>
      <c r="C53" s="1200"/>
      <c r="D53" s="110"/>
      <c r="E53" s="1201" t="s">
        <v>44</v>
      </c>
      <c r="F53" s="1201"/>
      <c r="G53" s="1201"/>
      <c r="H53" s="1202"/>
      <c r="I53" s="361">
        <v>1096</v>
      </c>
      <c r="J53" s="362">
        <v>-246</v>
      </c>
      <c r="K53" s="362">
        <v>-1319</v>
      </c>
      <c r="L53" s="362">
        <v>-2245</v>
      </c>
      <c r="M53" s="363">
        <v>-2873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QMpxPpGo/SRHmvA9eY/39gb1dTc+lNQhACmzB2zjDP2pQiI7pscMtCKl88/9mNjmNTMKr2r9DhhxJqAdNub/g==" saltValue="GF3iM9iMvzTTW44UuqNI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122">
        <v>1744</v>
      </c>
      <c r="G55" s="122">
        <v>1745</v>
      </c>
      <c r="H55" s="123">
        <v>1752</v>
      </c>
    </row>
    <row r="56" spans="2:8" ht="52.5" customHeight="1" x14ac:dyDescent="0.15">
      <c r="B56" s="124"/>
      <c r="C56" s="1213" t="s">
        <v>47</v>
      </c>
      <c r="D56" s="1213"/>
      <c r="E56" s="1214"/>
      <c r="F56" s="125">
        <v>1114</v>
      </c>
      <c r="G56" s="125">
        <v>1114</v>
      </c>
      <c r="H56" s="126">
        <v>1215</v>
      </c>
    </row>
    <row r="57" spans="2:8" ht="53.25" customHeight="1" x14ac:dyDescent="0.15">
      <c r="B57" s="124"/>
      <c r="C57" s="1215" t="s">
        <v>48</v>
      </c>
      <c r="D57" s="1215"/>
      <c r="E57" s="1216"/>
      <c r="F57" s="127">
        <v>3301</v>
      </c>
      <c r="G57" s="127">
        <v>3253</v>
      </c>
      <c r="H57" s="128">
        <v>3104</v>
      </c>
    </row>
    <row r="58" spans="2:8" ht="45.75" customHeight="1" x14ac:dyDescent="0.15">
      <c r="B58" s="129"/>
      <c r="C58" s="1203" t="s">
        <v>564</v>
      </c>
      <c r="D58" s="1204"/>
      <c r="E58" s="1205"/>
      <c r="F58" s="130">
        <v>1763</v>
      </c>
      <c r="G58" s="130">
        <v>1607</v>
      </c>
      <c r="H58" s="131">
        <v>1481</v>
      </c>
    </row>
    <row r="59" spans="2:8" ht="45.75" customHeight="1" x14ac:dyDescent="0.15">
      <c r="B59" s="129"/>
      <c r="C59" s="1203" t="s">
        <v>565</v>
      </c>
      <c r="D59" s="1204"/>
      <c r="E59" s="1205"/>
      <c r="F59" s="130">
        <v>353</v>
      </c>
      <c r="G59" s="130">
        <v>472</v>
      </c>
      <c r="H59" s="131">
        <v>473</v>
      </c>
    </row>
    <row r="60" spans="2:8" ht="45.75" customHeight="1" x14ac:dyDescent="0.15">
      <c r="B60" s="129"/>
      <c r="C60" s="1203" t="s">
        <v>566</v>
      </c>
      <c r="D60" s="1204"/>
      <c r="E60" s="1205"/>
      <c r="F60" s="130">
        <v>226</v>
      </c>
      <c r="G60" s="130">
        <v>226</v>
      </c>
      <c r="H60" s="131">
        <v>226</v>
      </c>
    </row>
    <row r="61" spans="2:8" ht="45.75" customHeight="1" x14ac:dyDescent="0.15">
      <c r="B61" s="129"/>
      <c r="C61" s="1203" t="s">
        <v>567</v>
      </c>
      <c r="D61" s="1204"/>
      <c r="E61" s="1205"/>
      <c r="F61" s="130">
        <v>214</v>
      </c>
      <c r="G61" s="130">
        <v>214</v>
      </c>
      <c r="H61" s="131">
        <v>214</v>
      </c>
    </row>
    <row r="62" spans="2:8" ht="45.75" customHeight="1" thickBot="1" x14ac:dyDescent="0.2">
      <c r="B62" s="132"/>
      <c r="C62" s="1206" t="s">
        <v>568</v>
      </c>
      <c r="D62" s="1207"/>
      <c r="E62" s="1208"/>
      <c r="F62" s="133">
        <v>244</v>
      </c>
      <c r="G62" s="133">
        <v>232</v>
      </c>
      <c r="H62" s="134">
        <v>205</v>
      </c>
    </row>
    <row r="63" spans="2:8" ht="52.5" customHeight="1" thickBot="1" x14ac:dyDescent="0.2">
      <c r="B63" s="135"/>
      <c r="C63" s="1209" t="s">
        <v>49</v>
      </c>
      <c r="D63" s="1209"/>
      <c r="E63" s="1210"/>
      <c r="F63" s="136">
        <v>6159</v>
      </c>
      <c r="G63" s="136">
        <v>6112</v>
      </c>
      <c r="H63" s="137">
        <v>6071</v>
      </c>
    </row>
    <row r="64" spans="2:8" x14ac:dyDescent="0.15"/>
  </sheetData>
  <sheetProtection algorithmName="SHA-512" hashValue="ZS2QgAfBC1DMvrBcuLAA42KUYJ5UoAnlzeRbwEb6Lf17WAGy/6ilEPusf1SkxBfHNAhGjquExuM5gIy2gHh6bg==" saltValue="2Xpp/xD9HAwo++yUUuay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96076</v>
      </c>
      <c r="E3" s="156"/>
      <c r="F3" s="157">
        <v>94081</v>
      </c>
      <c r="G3" s="158"/>
      <c r="H3" s="159"/>
    </row>
    <row r="4" spans="1:8" x14ac:dyDescent="0.15">
      <c r="A4" s="160"/>
      <c r="B4" s="161"/>
      <c r="C4" s="162"/>
      <c r="D4" s="163">
        <v>65927</v>
      </c>
      <c r="E4" s="164"/>
      <c r="F4" s="165">
        <v>48949</v>
      </c>
      <c r="G4" s="166"/>
      <c r="H4" s="167"/>
    </row>
    <row r="5" spans="1:8" x14ac:dyDescent="0.15">
      <c r="A5" s="148" t="s">
        <v>525</v>
      </c>
      <c r="B5" s="153"/>
      <c r="C5" s="154"/>
      <c r="D5" s="155">
        <v>85604</v>
      </c>
      <c r="E5" s="156"/>
      <c r="F5" s="157">
        <v>92632</v>
      </c>
      <c r="G5" s="158"/>
      <c r="H5" s="159"/>
    </row>
    <row r="6" spans="1:8" x14ac:dyDescent="0.15">
      <c r="A6" s="160"/>
      <c r="B6" s="161"/>
      <c r="C6" s="162"/>
      <c r="D6" s="163">
        <v>71271</v>
      </c>
      <c r="E6" s="164"/>
      <c r="F6" s="165">
        <v>47978</v>
      </c>
      <c r="G6" s="166"/>
      <c r="H6" s="167"/>
    </row>
    <row r="7" spans="1:8" x14ac:dyDescent="0.15">
      <c r="A7" s="148" t="s">
        <v>526</v>
      </c>
      <c r="B7" s="153"/>
      <c r="C7" s="154"/>
      <c r="D7" s="155">
        <v>74623</v>
      </c>
      <c r="E7" s="156"/>
      <c r="F7" s="157">
        <v>96469</v>
      </c>
      <c r="G7" s="158"/>
      <c r="H7" s="159"/>
    </row>
    <row r="8" spans="1:8" x14ac:dyDescent="0.15">
      <c r="A8" s="160"/>
      <c r="B8" s="161"/>
      <c r="C8" s="162"/>
      <c r="D8" s="163">
        <v>49732</v>
      </c>
      <c r="E8" s="164"/>
      <c r="F8" s="165">
        <v>49775</v>
      </c>
      <c r="G8" s="166"/>
      <c r="H8" s="167"/>
    </row>
    <row r="9" spans="1:8" x14ac:dyDescent="0.15">
      <c r="A9" s="148" t="s">
        <v>527</v>
      </c>
      <c r="B9" s="153"/>
      <c r="C9" s="154"/>
      <c r="D9" s="155">
        <v>85983</v>
      </c>
      <c r="E9" s="156"/>
      <c r="F9" s="157">
        <v>85743</v>
      </c>
      <c r="G9" s="158"/>
      <c r="H9" s="159"/>
    </row>
    <row r="10" spans="1:8" x14ac:dyDescent="0.15">
      <c r="A10" s="160"/>
      <c r="B10" s="161"/>
      <c r="C10" s="162"/>
      <c r="D10" s="163">
        <v>37610</v>
      </c>
      <c r="E10" s="164"/>
      <c r="F10" s="165">
        <v>45231</v>
      </c>
      <c r="G10" s="166"/>
      <c r="H10" s="167"/>
    </row>
    <row r="11" spans="1:8" x14ac:dyDescent="0.15">
      <c r="A11" s="148" t="s">
        <v>528</v>
      </c>
      <c r="B11" s="153"/>
      <c r="C11" s="154"/>
      <c r="D11" s="155">
        <v>111003</v>
      </c>
      <c r="E11" s="156"/>
      <c r="F11" s="157">
        <v>92509</v>
      </c>
      <c r="G11" s="158"/>
      <c r="H11" s="159"/>
    </row>
    <row r="12" spans="1:8" x14ac:dyDescent="0.15">
      <c r="A12" s="160"/>
      <c r="B12" s="161"/>
      <c r="C12" s="168"/>
      <c r="D12" s="163">
        <v>52931</v>
      </c>
      <c r="E12" s="164"/>
      <c r="F12" s="165">
        <v>52274</v>
      </c>
      <c r="G12" s="166"/>
      <c r="H12" s="167"/>
    </row>
    <row r="13" spans="1:8" x14ac:dyDescent="0.15">
      <c r="A13" s="148"/>
      <c r="B13" s="153"/>
      <c r="C13" s="169"/>
      <c r="D13" s="170">
        <v>90658</v>
      </c>
      <c r="E13" s="171"/>
      <c r="F13" s="172">
        <v>92287</v>
      </c>
      <c r="G13" s="173"/>
      <c r="H13" s="159"/>
    </row>
    <row r="14" spans="1:8" x14ac:dyDescent="0.15">
      <c r="A14" s="160"/>
      <c r="B14" s="161"/>
      <c r="C14" s="162"/>
      <c r="D14" s="163">
        <v>55494</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11.11</v>
      </c>
      <c r="C19" s="174">
        <f>ROUND(VALUE(SUBSTITUTE(実質収支比率等に係る経年分析!G$48,"▲","-")),2)</f>
        <v>9.77</v>
      </c>
      <c r="D19" s="174">
        <f>ROUND(VALUE(SUBSTITUTE(実質収支比率等に係る経年分析!H$48,"▲","-")),2)</f>
        <v>8.8000000000000007</v>
      </c>
      <c r="E19" s="174">
        <f>ROUND(VALUE(SUBSTITUTE(実質収支比率等に係る経年分析!I$48,"▲","-")),2)</f>
        <v>10.6</v>
      </c>
      <c r="F19" s="174">
        <f>ROUND(VALUE(SUBSTITUTE(実質収支比率等に係る経年分析!J$48,"▲","-")),2)</f>
        <v>10.29</v>
      </c>
    </row>
    <row r="20" spans="1:11" x14ac:dyDescent="0.15">
      <c r="A20" s="174" t="s">
        <v>53</v>
      </c>
      <c r="B20" s="174">
        <f>ROUND(VALUE(SUBSTITUTE(実質収支比率等に係る経年分析!F$47,"▲","-")),2)</f>
        <v>18.28</v>
      </c>
      <c r="C20" s="174">
        <f>ROUND(VALUE(SUBSTITUTE(実質収支比率等に係る経年分析!G$47,"▲","-")),2)</f>
        <v>18.64</v>
      </c>
      <c r="D20" s="174">
        <f>ROUND(VALUE(SUBSTITUTE(実質収支比率等に係る経年分析!H$47,"▲","-")),2)</f>
        <v>20.27</v>
      </c>
      <c r="E20" s="174">
        <f>ROUND(VALUE(SUBSTITUTE(実質収支比率等に係る経年分析!I$47,"▲","-")),2)</f>
        <v>20.59</v>
      </c>
      <c r="F20" s="174">
        <f>ROUND(VALUE(SUBSTITUTE(実質収支比率等に係る経年分析!J$47,"▲","-")),2)</f>
        <v>20.57</v>
      </c>
    </row>
    <row r="21" spans="1:11" x14ac:dyDescent="0.15">
      <c r="A21" s="174" t="s">
        <v>54</v>
      </c>
      <c r="B21" s="174">
        <f>IF(ISNUMBER(VALUE(SUBSTITUTE(実質収支比率等に係る経年分析!F$49,"▲","-"))),ROUND(VALUE(SUBSTITUTE(実質収支比率等に係る経年分析!F$49,"▲","-")),2),NA())</f>
        <v>0.48</v>
      </c>
      <c r="C21" s="174">
        <f>IF(ISNUMBER(VALUE(SUBSTITUTE(実質収支比率等に係る経年分析!G$49,"▲","-"))),ROUND(VALUE(SUBSTITUTE(実質収支比率等に係る経年分析!G$49,"▲","-")),2),NA())</f>
        <v>0.39</v>
      </c>
      <c r="D21" s="174">
        <f>IF(ISNUMBER(VALUE(SUBSTITUTE(実質収支比率等に係る経年分析!H$49,"▲","-"))),ROUND(VALUE(SUBSTITUTE(実質収支比率等に係る経年分析!H$49,"▲","-")),2),NA())</f>
        <v>1.73</v>
      </c>
      <c r="E21" s="174">
        <f>IF(ISNUMBER(VALUE(SUBSTITUTE(実質収支比率等に係る経年分析!I$49,"▲","-"))),ROUND(VALUE(SUBSTITUTE(実質収支比率等に係る経年分析!I$49,"▲","-")),2),NA())</f>
        <v>1.67</v>
      </c>
      <c r="F21" s="174">
        <f>IF(ISNUMBER(VALUE(SUBSTITUTE(実質収支比率等に係る経年分析!J$49,"▲","-"))),ROUND(VALUE(SUBSTITUTE(実質収支比率等に係る経年分析!J$49,"▲","-")),2),NA())</f>
        <v>-0.16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飯山市農業集落排水事業特別会計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飯山市ケーブルテレビ事業特別会計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15">
      <c r="A31" s="175" t="str">
        <f>IF(連結実質赤字比率に係る赤字・黒字の構成分析!C$39="",NA(),連結実質赤字比率に係る赤字・黒字の構成分析!C$39)</f>
        <v>飯山市国民健康保険特別会計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飯山市特定環境保全公共下水道事業特別会計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飯山市公共下水道事業特別会計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0.72</v>
      </c>
    </row>
    <row r="34" spans="1:16" x14ac:dyDescent="0.15">
      <c r="A34" s="175" t="str">
        <f>IF(連結実質赤字比率に係る赤字・黒字の構成分析!C$36="",NA(),連結実質赤字比率に係る赤字・黒字の構成分析!C$36)</f>
        <v>飯山市介護保険特別会計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8.6999999999999993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10.14</v>
      </c>
    </row>
    <row r="36" spans="1:16" x14ac:dyDescent="0.15">
      <c r="A36" s="175" t="str">
        <f>IF(連結実質赤字比率に係る赤字・黒字の構成分析!C$34="",NA(),連結実質赤字比率に係る赤字・黒字の構成分析!C$34)</f>
        <v>飯山市水道事業会計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14.22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1653</v>
      </c>
      <c r="E42" s="176"/>
      <c r="F42" s="176"/>
      <c r="G42" s="176">
        <f>'実質公債費比率（分子）の構造'!L$52</f>
        <v>1749</v>
      </c>
      <c r="H42" s="176"/>
      <c r="I42" s="176"/>
      <c r="J42" s="176">
        <f>'実質公債費比率（分子）の構造'!M$52</f>
        <v>1788</v>
      </c>
      <c r="K42" s="176"/>
      <c r="L42" s="176"/>
      <c r="M42" s="176">
        <f>'実質公債費比率（分子）の構造'!N$52</f>
        <v>1895</v>
      </c>
      <c r="N42" s="176"/>
      <c r="O42" s="176"/>
      <c r="P42" s="176">
        <f>'実質公債費比率（分子）の構造'!O$52</f>
        <v>1927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t="str">
        <f>'実質公債費比率（分子）の構造'!L$50</f>
        <v>-</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202</v>
      </c>
      <c r="C45" s="176"/>
      <c r="D45" s="176"/>
      <c r="E45" s="176">
        <f>'実質公債費比率（分子）の構造'!L$49</f>
        <v>187</v>
      </c>
      <c r="F45" s="176"/>
      <c r="G45" s="176"/>
      <c r="H45" s="176">
        <f>'実質公債費比率（分子）の構造'!M$49</f>
        <v>188</v>
      </c>
      <c r="I45" s="176"/>
      <c r="J45" s="176"/>
      <c r="K45" s="176">
        <f>'実質公債費比率（分子）の構造'!N$49</f>
        <v>181</v>
      </c>
      <c r="L45" s="176"/>
      <c r="M45" s="176"/>
      <c r="N45" s="176">
        <f>'実質公債費比率（分子）の構造'!O$49</f>
        <v>135</v>
      </c>
      <c r="O45" s="176"/>
      <c r="P45" s="176"/>
    </row>
    <row r="46" spans="1:16" x14ac:dyDescent="0.15">
      <c r="A46" s="176" t="s">
        <v>64</v>
      </c>
      <c r="B46" s="176">
        <f>'実質公債費比率（分子）の構造'!K$48</f>
        <v>851</v>
      </c>
      <c r="C46" s="176"/>
      <c r="D46" s="176"/>
      <c r="E46" s="176">
        <f>'実質公債費比率（分子）の構造'!L$48</f>
        <v>811</v>
      </c>
      <c r="F46" s="176"/>
      <c r="G46" s="176"/>
      <c r="H46" s="176">
        <f>'実質公債費比率（分子）の構造'!M$48</f>
        <v>789</v>
      </c>
      <c r="I46" s="176"/>
      <c r="J46" s="176"/>
      <c r="K46" s="176">
        <f>'実質公債費比率（分子）の構造'!N$48</f>
        <v>789</v>
      </c>
      <c r="L46" s="176"/>
      <c r="M46" s="176"/>
      <c r="N46" s="176">
        <f>'実質公債費比率（分子）の構造'!O$48</f>
        <v>753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1395</v>
      </c>
      <c r="C49" s="176"/>
      <c r="D49" s="176"/>
      <c r="E49" s="176">
        <f>'実質公債費比率（分子）の構造'!L$45</f>
        <v>1528</v>
      </c>
      <c r="F49" s="176"/>
      <c r="G49" s="176"/>
      <c r="H49" s="176">
        <f>'実質公債費比率（分子）の構造'!M$45</f>
        <v>1579</v>
      </c>
      <c r="I49" s="176"/>
      <c r="J49" s="176"/>
      <c r="K49" s="176">
        <f>'実質公債費比率（分子）の構造'!N$45</f>
        <v>1749</v>
      </c>
      <c r="L49" s="176"/>
      <c r="M49" s="176"/>
      <c r="N49" s="176">
        <f>'実質公債費比率（分子）の構造'!O$45</f>
        <v>1835</v>
      </c>
      <c r="O49" s="176"/>
      <c r="P49" s="176"/>
    </row>
    <row r="50" spans="1:16" x14ac:dyDescent="0.15">
      <c r="A50" s="176" t="s">
        <v>67</v>
      </c>
      <c r="B50" s="176" t="e">
        <f>NA()</f>
        <v>#N/A</v>
      </c>
      <c r="C50" s="176">
        <f>IF(ISNUMBER('実質公債費比率（分子）の構造'!K$53),'実質公債費比率（分子）の構造'!K$53,NA())</f>
        <v>795</v>
      </c>
      <c r="D50" s="176" t="e">
        <f>NA()</f>
        <v>#N/A</v>
      </c>
      <c r="E50" s="176" t="e">
        <f>NA()</f>
        <v>#N/A</v>
      </c>
      <c r="F50" s="176">
        <f>IF(ISNUMBER('実質公債費比率（分子）の構造'!L$53),'実質公債費比率（分子）の構造'!L$53,NA())</f>
        <v>777</v>
      </c>
      <c r="G50" s="176" t="e">
        <f>NA()</f>
        <v>#N/A</v>
      </c>
      <c r="H50" s="176" t="e">
        <f>NA()</f>
        <v>#N/A</v>
      </c>
      <c r="I50" s="176">
        <f>IF(ISNUMBER('実質公債費比率（分子）の構造'!M$53),'実質公債費比率（分子）の構造'!M$53,NA())</f>
        <v>768</v>
      </c>
      <c r="J50" s="176" t="e">
        <f>NA()</f>
        <v>#N/A</v>
      </c>
      <c r="K50" s="176" t="e">
        <f>NA()</f>
        <v>#N/A</v>
      </c>
      <c r="L50" s="176">
        <f>IF(ISNUMBER('実質公債費比率（分子）の構造'!N$53),'実質公債費比率（分子）の構造'!N$53,NA())</f>
        <v>824</v>
      </c>
      <c r="M50" s="176" t="e">
        <f>NA()</f>
        <v>#N/A</v>
      </c>
      <c r="N50" s="176" t="e">
        <f>NA()</f>
        <v>#N/A</v>
      </c>
      <c r="O50" s="176">
        <f>IF(ISNUMBER('実質公債費比率（分子）の構造'!O$53),'実質公債費比率（分子）の構造'!O$53,NA())</f>
        <v>796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17017</v>
      </c>
      <c r="E56" s="175"/>
      <c r="F56" s="175"/>
      <c r="G56" s="175">
        <f>'将来負担比率（分子）の構造'!J$52</f>
        <v>17029</v>
      </c>
      <c r="H56" s="175"/>
      <c r="I56" s="175"/>
      <c r="J56" s="175">
        <f>'将来負担比率（分子）の構造'!K$52</f>
        <v>16003</v>
      </c>
      <c r="K56" s="175"/>
      <c r="L56" s="175"/>
      <c r="M56" s="175">
        <f>'将来負担比率（分子）の構造'!L$52</f>
        <v>15431</v>
      </c>
      <c r="N56" s="175"/>
      <c r="O56" s="175"/>
      <c r="P56" s="175">
        <f>'将来負担比率（分子）の構造'!M$52</f>
        <v>14753</v>
      </c>
    </row>
    <row r="57" spans="1:16" x14ac:dyDescent="0.15">
      <c r="A57" s="175" t="s">
        <v>42</v>
      </c>
      <c r="B57" s="175"/>
      <c r="C57" s="175"/>
      <c r="D57" s="175">
        <f>'将来負担比率（分子）の構造'!I$51</f>
        <v>938</v>
      </c>
      <c r="E57" s="175"/>
      <c r="F57" s="175"/>
      <c r="G57" s="175">
        <f>'将来負担比率（分子）の構造'!J$51</f>
        <v>878</v>
      </c>
      <c r="H57" s="175"/>
      <c r="I57" s="175"/>
      <c r="J57" s="175">
        <f>'将来負担比率（分子）の構造'!K$51</f>
        <v>801</v>
      </c>
      <c r="K57" s="175"/>
      <c r="L57" s="175"/>
      <c r="M57" s="175">
        <f>'将来負担比率（分子）の構造'!L$51</f>
        <v>838</v>
      </c>
      <c r="N57" s="175"/>
      <c r="O57" s="175"/>
      <c r="P57" s="175">
        <f>'将来負担比率（分子）の構造'!M$51</f>
        <v>834</v>
      </c>
    </row>
    <row r="58" spans="1:16" x14ac:dyDescent="0.15">
      <c r="A58" s="175" t="s">
        <v>41</v>
      </c>
      <c r="B58" s="175"/>
      <c r="C58" s="175"/>
      <c r="D58" s="175">
        <f>'将来負担比率（分子）の構造'!I$50</f>
        <v>5064</v>
      </c>
      <c r="E58" s="175"/>
      <c r="F58" s="175"/>
      <c r="G58" s="175">
        <f>'将来負担比率（分子）の構造'!J$50</f>
        <v>5958</v>
      </c>
      <c r="H58" s="175"/>
      <c r="I58" s="175"/>
      <c r="J58" s="175">
        <f>'将来負担比率（分子）の構造'!K$50</f>
        <v>6759</v>
      </c>
      <c r="K58" s="175"/>
      <c r="L58" s="175"/>
      <c r="M58" s="175">
        <f>'将来負担比率（分子）の構造'!L$50</f>
        <v>6783</v>
      </c>
      <c r="N58" s="175"/>
      <c r="O58" s="175"/>
      <c r="P58" s="175">
        <f>'将来負担比率（分子）の構造'!M$50</f>
        <v>6774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1987</v>
      </c>
      <c r="C62" s="175"/>
      <c r="D62" s="175"/>
      <c r="E62" s="175">
        <f>'将来負担比率（分子）の構造'!J$45</f>
        <v>1926</v>
      </c>
      <c r="F62" s="175"/>
      <c r="G62" s="175"/>
      <c r="H62" s="175">
        <f>'将来負担比率（分子）の構造'!K$45</f>
        <v>1806</v>
      </c>
      <c r="I62" s="175"/>
      <c r="J62" s="175"/>
      <c r="K62" s="175">
        <f>'将来負担比率（分子）の構造'!L$45</f>
        <v>1777</v>
      </c>
      <c r="L62" s="175"/>
      <c r="M62" s="175"/>
      <c r="N62" s="175">
        <f>'将来負担比率（分子）の構造'!M$45</f>
        <v>1841</v>
      </c>
      <c r="O62" s="175"/>
      <c r="P62" s="175"/>
    </row>
    <row r="63" spans="1:16" x14ac:dyDescent="0.15">
      <c r="A63" s="175" t="s">
        <v>34</v>
      </c>
      <c r="B63" s="175">
        <f>'将来負担比率（分子）の構造'!I$44</f>
        <v>987</v>
      </c>
      <c r="C63" s="175"/>
      <c r="D63" s="175"/>
      <c r="E63" s="175">
        <f>'将来負担比率（分子）の構造'!J$44</f>
        <v>797</v>
      </c>
      <c r="F63" s="175"/>
      <c r="G63" s="175"/>
      <c r="H63" s="175">
        <f>'将来負担比率（分子）の構造'!K$44</f>
        <v>591</v>
      </c>
      <c r="I63" s="175"/>
      <c r="J63" s="175"/>
      <c r="K63" s="175">
        <f>'将来負担比率（分子）の構造'!L$44</f>
        <v>393</v>
      </c>
      <c r="L63" s="175"/>
      <c r="M63" s="175"/>
      <c r="N63" s="175">
        <f>'将来負担比率（分子）の構造'!M$44</f>
        <v>247</v>
      </c>
      <c r="O63" s="175"/>
      <c r="P63" s="175"/>
    </row>
    <row r="64" spans="1:16" x14ac:dyDescent="0.15">
      <c r="A64" s="175" t="s">
        <v>33</v>
      </c>
      <c r="B64" s="175">
        <f>'将来負担比率（分子）の構造'!I$43</f>
        <v>7399</v>
      </c>
      <c r="C64" s="175"/>
      <c r="D64" s="175"/>
      <c r="E64" s="175">
        <f>'将来負担比率（分子）の構造'!J$43</f>
        <v>6996</v>
      </c>
      <c r="F64" s="175"/>
      <c r="G64" s="175"/>
      <c r="H64" s="175">
        <f>'将来負担比率（分子）の構造'!K$43</f>
        <v>6486</v>
      </c>
      <c r="I64" s="175"/>
      <c r="J64" s="175"/>
      <c r="K64" s="175">
        <f>'将来負担比率（分子）の構造'!L$43</f>
        <v>5977</v>
      </c>
      <c r="L64" s="175"/>
      <c r="M64" s="175"/>
      <c r="N64" s="175">
        <f>'将来負担比率（分子）の構造'!M$43</f>
        <v>5421</v>
      </c>
      <c r="O64" s="175"/>
      <c r="P64" s="175"/>
    </row>
    <row r="65" spans="1:16" x14ac:dyDescent="0.15">
      <c r="A65" s="175" t="s">
        <v>32</v>
      </c>
      <c r="B65" s="175">
        <f>'将来負担比率（分子）の構造'!I$42</f>
        <v>658</v>
      </c>
      <c r="C65" s="175"/>
      <c r="D65" s="175"/>
      <c r="E65" s="175">
        <f>'将来負担比率（分子）の構造'!J$42</f>
        <v>574</v>
      </c>
      <c r="F65" s="175"/>
      <c r="G65" s="175"/>
      <c r="H65" s="175">
        <f>'将来負担比率（分子）の構造'!K$42</f>
        <v>455</v>
      </c>
      <c r="I65" s="175"/>
      <c r="J65" s="175"/>
      <c r="K65" s="175">
        <f>'将来負担比率（分子）の構造'!L$42</f>
        <v>371</v>
      </c>
      <c r="L65" s="175"/>
      <c r="M65" s="175"/>
      <c r="N65" s="175">
        <f>'将来負担比率（分子）の構造'!M$42</f>
        <v>287</v>
      </c>
      <c r="O65" s="175"/>
      <c r="P65" s="175"/>
    </row>
    <row r="66" spans="1:16" x14ac:dyDescent="0.15">
      <c r="A66" s="175" t="s">
        <v>31</v>
      </c>
      <c r="B66" s="175">
        <f>'将来負担比率（分子）の構造'!I$41</f>
        <v>13085</v>
      </c>
      <c r="C66" s="175"/>
      <c r="D66" s="175"/>
      <c r="E66" s="175">
        <f>'将来負担比率（分子）の構造'!J$41</f>
        <v>13326</v>
      </c>
      <c r="F66" s="175"/>
      <c r="G66" s="175"/>
      <c r="H66" s="175">
        <f>'将来負担比率（分子）の構造'!K$41</f>
        <v>12905</v>
      </c>
      <c r="I66" s="175"/>
      <c r="J66" s="175"/>
      <c r="K66" s="175">
        <f>'将来負担比率（分子）の構造'!L$41</f>
        <v>12288</v>
      </c>
      <c r="L66" s="175"/>
      <c r="M66" s="175"/>
      <c r="N66" s="175">
        <f>'将来負担比率（分子）の構造'!M$41</f>
        <v>11691</v>
      </c>
      <c r="O66" s="175"/>
      <c r="P66" s="175"/>
    </row>
    <row r="67" spans="1:16" x14ac:dyDescent="0.15">
      <c r="A67" s="175" t="s">
        <v>71</v>
      </c>
      <c r="B67" s="175" t="e">
        <f>NA()</f>
        <v>#N/A</v>
      </c>
      <c r="C67" s="175">
        <f>IF(ISNUMBER('将来負担比率（分子）の構造'!I$53), IF('将来負担比率（分子）の構造'!I$53 &lt; 0, 0, '将来負担比率（分子）の構造'!I$53), NA())</f>
        <v>1096</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1744</v>
      </c>
      <c r="C72" s="179">
        <f>基金残高に係る経年分析!G55</f>
        <v>1745</v>
      </c>
      <c r="D72" s="179">
        <f>基金残高に係る経年分析!H55</f>
        <v>1752</v>
      </c>
    </row>
    <row r="73" spans="1:16" x14ac:dyDescent="0.15">
      <c r="A73" s="178" t="s">
        <v>74</v>
      </c>
      <c r="B73" s="179">
        <f>基金残高に係る経年分析!F56</f>
        <v>1114</v>
      </c>
      <c r="C73" s="179">
        <f>基金残高に係る経年分析!G56</f>
        <v>1114</v>
      </c>
      <c r="D73" s="179">
        <f>基金残高に係る経年分析!H56</f>
        <v>1215</v>
      </c>
    </row>
    <row r="74" spans="1:16" x14ac:dyDescent="0.15">
      <c r="A74" s="178" t="s">
        <v>75</v>
      </c>
      <c r="B74" s="179">
        <f>基金残高に係る経年分析!F57</f>
        <v>3301</v>
      </c>
      <c r="C74" s="179">
        <f>基金残高に係る経年分析!G57</f>
        <v>3253</v>
      </c>
      <c r="D74" s="179">
        <f>基金残高に係る経年分析!H57</f>
        <v>3104</v>
      </c>
    </row>
  </sheetData>
  <sheetProtection algorithmName="SHA-512" hashValue="iLbz+TGWL1AsW0Gns8cVsT89y+1gkJKzUS20l/a5WbYmxWLZK7/FbTmKKUt8/os36bGq11nBX9PblKuIz4Rw/Q==" saltValue="anlzSwRsk2ub/jqKa6T1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2549032</v>
      </c>
      <c r="S5" s="613"/>
      <c r="T5" s="613"/>
      <c r="U5" s="613"/>
      <c r="V5" s="613"/>
      <c r="W5" s="613"/>
      <c r="X5" s="613"/>
      <c r="Y5" s="614"/>
      <c r="Z5" s="615">
        <v>14.9</v>
      </c>
      <c r="AA5" s="615"/>
      <c r="AB5" s="615"/>
      <c r="AC5" s="615"/>
      <c r="AD5" s="616">
        <v>2483824</v>
      </c>
      <c r="AE5" s="616"/>
      <c r="AF5" s="616"/>
      <c r="AG5" s="616"/>
      <c r="AH5" s="616"/>
      <c r="AI5" s="616"/>
      <c r="AJ5" s="616"/>
      <c r="AK5" s="616"/>
      <c r="AL5" s="617">
        <v>29.1</v>
      </c>
      <c r="AM5" s="618"/>
      <c r="AN5" s="618"/>
      <c r="AO5" s="619"/>
      <c r="AP5" s="609" t="s">
        <v>216</v>
      </c>
      <c r="AQ5" s="610"/>
      <c r="AR5" s="610"/>
      <c r="AS5" s="610"/>
      <c r="AT5" s="610"/>
      <c r="AU5" s="610"/>
      <c r="AV5" s="610"/>
      <c r="AW5" s="610"/>
      <c r="AX5" s="610"/>
      <c r="AY5" s="610"/>
      <c r="AZ5" s="610"/>
      <c r="BA5" s="610"/>
      <c r="BB5" s="610"/>
      <c r="BC5" s="610"/>
      <c r="BD5" s="610"/>
      <c r="BE5" s="610"/>
      <c r="BF5" s="611"/>
      <c r="BG5" s="623">
        <v>2476800</v>
      </c>
      <c r="BH5" s="624"/>
      <c r="BI5" s="624"/>
      <c r="BJ5" s="624"/>
      <c r="BK5" s="624"/>
      <c r="BL5" s="624"/>
      <c r="BM5" s="624"/>
      <c r="BN5" s="625"/>
      <c r="BO5" s="626">
        <v>97.2</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190132</v>
      </c>
      <c r="S6" s="624"/>
      <c r="T6" s="624"/>
      <c r="U6" s="624"/>
      <c r="V6" s="624"/>
      <c r="W6" s="624"/>
      <c r="X6" s="624"/>
      <c r="Y6" s="625"/>
      <c r="Z6" s="626">
        <v>1.1000000000000001</v>
      </c>
      <c r="AA6" s="626"/>
      <c r="AB6" s="626"/>
      <c r="AC6" s="626"/>
      <c r="AD6" s="627">
        <v>190132</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2476800</v>
      </c>
      <c r="BH6" s="624"/>
      <c r="BI6" s="624"/>
      <c r="BJ6" s="624"/>
      <c r="BK6" s="624"/>
      <c r="BL6" s="624"/>
      <c r="BM6" s="624"/>
      <c r="BN6" s="625"/>
      <c r="BO6" s="626">
        <v>97.2</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123947</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123947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605</v>
      </c>
      <c r="S7" s="624"/>
      <c r="T7" s="624"/>
      <c r="U7" s="624"/>
      <c r="V7" s="624"/>
      <c r="W7" s="624"/>
      <c r="X7" s="624"/>
      <c r="Y7" s="625"/>
      <c r="Z7" s="626">
        <v>0</v>
      </c>
      <c r="AA7" s="626"/>
      <c r="AB7" s="626"/>
      <c r="AC7" s="626"/>
      <c r="AD7" s="627">
        <v>605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909221</v>
      </c>
      <c r="BH7" s="624"/>
      <c r="BI7" s="624"/>
      <c r="BJ7" s="624"/>
      <c r="BK7" s="624"/>
      <c r="BL7" s="624"/>
      <c r="BM7" s="624"/>
      <c r="BN7" s="625"/>
      <c r="BO7" s="626">
        <v>35.700000000000003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3053784</v>
      </c>
      <c r="CS7" s="624"/>
      <c r="CT7" s="624"/>
      <c r="CU7" s="624"/>
      <c r="CV7" s="624"/>
      <c r="CW7" s="624"/>
      <c r="CX7" s="624"/>
      <c r="CY7" s="625"/>
      <c r="CZ7" s="626">
        <v>18.899999999999999</v>
      </c>
      <c r="DA7" s="626"/>
      <c r="DB7" s="626"/>
      <c r="DC7" s="626"/>
      <c r="DD7" s="632">
        <v>102266</v>
      </c>
      <c r="DE7" s="624"/>
      <c r="DF7" s="624"/>
      <c r="DG7" s="624"/>
      <c r="DH7" s="624"/>
      <c r="DI7" s="624"/>
      <c r="DJ7" s="624"/>
      <c r="DK7" s="624"/>
      <c r="DL7" s="624"/>
      <c r="DM7" s="624"/>
      <c r="DN7" s="624"/>
      <c r="DO7" s="624"/>
      <c r="DP7" s="625"/>
      <c r="DQ7" s="632">
        <v>1958803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11126</v>
      </c>
      <c r="S8" s="624"/>
      <c r="T8" s="624"/>
      <c r="U8" s="624"/>
      <c r="V8" s="624"/>
      <c r="W8" s="624"/>
      <c r="X8" s="624"/>
      <c r="Y8" s="625"/>
      <c r="Z8" s="626">
        <v>0.1</v>
      </c>
      <c r="AA8" s="626"/>
      <c r="AB8" s="626"/>
      <c r="AC8" s="626"/>
      <c r="AD8" s="627">
        <v>11126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34757</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3476292</v>
      </c>
      <c r="CS8" s="624"/>
      <c r="CT8" s="624"/>
      <c r="CU8" s="624"/>
      <c r="CV8" s="624"/>
      <c r="CW8" s="624"/>
      <c r="CX8" s="624"/>
      <c r="CY8" s="625"/>
      <c r="CZ8" s="626">
        <v>21.5</v>
      </c>
      <c r="DA8" s="626"/>
      <c r="DB8" s="626"/>
      <c r="DC8" s="626"/>
      <c r="DD8" s="632">
        <v>18604</v>
      </c>
      <c r="DE8" s="624"/>
      <c r="DF8" s="624"/>
      <c r="DG8" s="624"/>
      <c r="DH8" s="624"/>
      <c r="DI8" s="624"/>
      <c r="DJ8" s="624"/>
      <c r="DK8" s="624"/>
      <c r="DL8" s="624"/>
      <c r="DM8" s="624"/>
      <c r="DN8" s="624"/>
      <c r="DO8" s="624"/>
      <c r="DP8" s="625"/>
      <c r="DQ8" s="632">
        <v>2210886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11076</v>
      </c>
      <c r="S9" s="624"/>
      <c r="T9" s="624"/>
      <c r="U9" s="624"/>
      <c r="V9" s="624"/>
      <c r="W9" s="624"/>
      <c r="X9" s="624"/>
      <c r="Y9" s="625"/>
      <c r="Z9" s="626">
        <v>0.1</v>
      </c>
      <c r="AA9" s="626"/>
      <c r="AB9" s="626"/>
      <c r="AC9" s="626"/>
      <c r="AD9" s="627">
        <v>11076</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734099</v>
      </c>
      <c r="BH9" s="624"/>
      <c r="BI9" s="624"/>
      <c r="BJ9" s="624"/>
      <c r="BK9" s="624"/>
      <c r="BL9" s="624"/>
      <c r="BM9" s="624"/>
      <c r="BN9" s="625"/>
      <c r="BO9" s="626">
        <v>28.8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1140982</v>
      </c>
      <c r="CS9" s="624"/>
      <c r="CT9" s="624"/>
      <c r="CU9" s="624"/>
      <c r="CV9" s="624"/>
      <c r="CW9" s="624"/>
      <c r="CX9" s="624"/>
      <c r="CY9" s="625"/>
      <c r="CZ9" s="626">
        <v>7</v>
      </c>
      <c r="DA9" s="626"/>
      <c r="DB9" s="626"/>
      <c r="DC9" s="626"/>
      <c r="DD9" s="632">
        <v>97925</v>
      </c>
      <c r="DE9" s="624"/>
      <c r="DF9" s="624"/>
      <c r="DG9" s="624"/>
      <c r="DH9" s="624"/>
      <c r="DI9" s="624"/>
      <c r="DJ9" s="624"/>
      <c r="DK9" s="624"/>
      <c r="DL9" s="624"/>
      <c r="DM9" s="624"/>
      <c r="DN9" s="624"/>
      <c r="DO9" s="624"/>
      <c r="DP9" s="625"/>
      <c r="DQ9" s="632">
        <v>849200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62707</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17955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12839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509414</v>
      </c>
      <c r="S11" s="624"/>
      <c r="T11" s="624"/>
      <c r="U11" s="624"/>
      <c r="V11" s="624"/>
      <c r="W11" s="624"/>
      <c r="X11" s="624"/>
      <c r="Y11" s="625"/>
      <c r="Z11" s="628">
        <v>3</v>
      </c>
      <c r="AA11" s="629"/>
      <c r="AB11" s="629"/>
      <c r="AC11" s="635"/>
      <c r="AD11" s="632">
        <v>509414</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77658</v>
      </c>
      <c r="BH11" s="624"/>
      <c r="BI11" s="624"/>
      <c r="BJ11" s="624"/>
      <c r="BK11" s="624"/>
      <c r="BL11" s="624"/>
      <c r="BM11" s="624"/>
      <c r="BN11" s="625"/>
      <c r="BO11" s="626">
        <v>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654862</v>
      </c>
      <c r="CS11" s="624"/>
      <c r="CT11" s="624"/>
      <c r="CU11" s="624"/>
      <c r="CV11" s="624"/>
      <c r="CW11" s="624"/>
      <c r="CX11" s="624"/>
      <c r="CY11" s="625"/>
      <c r="CZ11" s="626">
        <v>4</v>
      </c>
      <c r="DA11" s="626"/>
      <c r="DB11" s="626"/>
      <c r="DC11" s="626"/>
      <c r="DD11" s="632">
        <v>21055</v>
      </c>
      <c r="DE11" s="624"/>
      <c r="DF11" s="624"/>
      <c r="DG11" s="624"/>
      <c r="DH11" s="624"/>
      <c r="DI11" s="624"/>
      <c r="DJ11" s="624"/>
      <c r="DK11" s="624"/>
      <c r="DL11" s="624"/>
      <c r="DM11" s="624"/>
      <c r="DN11" s="624"/>
      <c r="DO11" s="624"/>
      <c r="DP11" s="625"/>
      <c r="DQ11" s="632">
        <v>382515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1300190</v>
      </c>
      <c r="BH12" s="624"/>
      <c r="BI12" s="624"/>
      <c r="BJ12" s="624"/>
      <c r="BK12" s="624"/>
      <c r="BL12" s="624"/>
      <c r="BM12" s="624"/>
      <c r="BN12" s="625"/>
      <c r="BO12" s="626">
        <v>51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1530353</v>
      </c>
      <c r="CS12" s="624"/>
      <c r="CT12" s="624"/>
      <c r="CU12" s="624"/>
      <c r="CV12" s="624"/>
      <c r="CW12" s="624"/>
      <c r="CX12" s="624"/>
      <c r="CY12" s="625"/>
      <c r="CZ12" s="626">
        <v>9.5</v>
      </c>
      <c r="DA12" s="626"/>
      <c r="DB12" s="626"/>
      <c r="DC12" s="626"/>
      <c r="DD12" s="632">
        <v>613661</v>
      </c>
      <c r="DE12" s="624"/>
      <c r="DF12" s="624"/>
      <c r="DG12" s="624"/>
      <c r="DH12" s="624"/>
      <c r="DI12" s="624"/>
      <c r="DJ12" s="624"/>
      <c r="DK12" s="624"/>
      <c r="DL12" s="624"/>
      <c r="DM12" s="624"/>
      <c r="DN12" s="624"/>
      <c r="DO12" s="624"/>
      <c r="DP12" s="625"/>
      <c r="DQ12" s="632">
        <v>307191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1284547</v>
      </c>
      <c r="BH13" s="624"/>
      <c r="BI13" s="624"/>
      <c r="BJ13" s="624"/>
      <c r="BK13" s="624"/>
      <c r="BL13" s="624"/>
      <c r="BM13" s="624"/>
      <c r="BN13" s="625"/>
      <c r="BO13" s="626">
        <v>50.4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2206567</v>
      </c>
      <c r="CS13" s="624"/>
      <c r="CT13" s="624"/>
      <c r="CU13" s="624"/>
      <c r="CV13" s="624"/>
      <c r="CW13" s="624"/>
      <c r="CX13" s="624"/>
      <c r="CY13" s="625"/>
      <c r="CZ13" s="626">
        <v>13.6</v>
      </c>
      <c r="DA13" s="626"/>
      <c r="DB13" s="626"/>
      <c r="DC13" s="626"/>
      <c r="DD13" s="632">
        <v>665934</v>
      </c>
      <c r="DE13" s="624"/>
      <c r="DF13" s="624"/>
      <c r="DG13" s="624"/>
      <c r="DH13" s="624"/>
      <c r="DI13" s="624"/>
      <c r="DJ13" s="624"/>
      <c r="DK13" s="624"/>
      <c r="DL13" s="624"/>
      <c r="DM13" s="624"/>
      <c r="DN13" s="624"/>
      <c r="DO13" s="624"/>
      <c r="DP13" s="625"/>
      <c r="DQ13" s="632">
        <v>1580917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395</v>
      </c>
      <c r="S14" s="624"/>
      <c r="T14" s="624"/>
      <c r="U14" s="624"/>
      <c r="V14" s="624"/>
      <c r="W14" s="624"/>
      <c r="X14" s="624"/>
      <c r="Y14" s="625"/>
      <c r="Z14" s="626">
        <v>0</v>
      </c>
      <c r="AA14" s="626"/>
      <c r="AB14" s="626"/>
      <c r="AC14" s="626"/>
      <c r="AD14" s="627">
        <v>395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106018</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503065</v>
      </c>
      <c r="CS14" s="624"/>
      <c r="CT14" s="624"/>
      <c r="CU14" s="624"/>
      <c r="CV14" s="624"/>
      <c r="CW14" s="624"/>
      <c r="CX14" s="624"/>
      <c r="CY14" s="625"/>
      <c r="CZ14" s="626">
        <v>3.1</v>
      </c>
      <c r="DA14" s="626"/>
      <c r="DB14" s="626"/>
      <c r="DC14" s="626"/>
      <c r="DD14" s="632">
        <v>15116</v>
      </c>
      <c r="DE14" s="624"/>
      <c r="DF14" s="624"/>
      <c r="DG14" s="624"/>
      <c r="DH14" s="624"/>
      <c r="DI14" s="624"/>
      <c r="DJ14" s="624"/>
      <c r="DK14" s="624"/>
      <c r="DL14" s="624"/>
      <c r="DM14" s="624"/>
      <c r="DN14" s="624"/>
      <c r="DO14" s="624"/>
      <c r="DP14" s="625"/>
      <c r="DQ14" s="632">
        <v>446942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161371</v>
      </c>
      <c r="BH15" s="624"/>
      <c r="BI15" s="624"/>
      <c r="BJ15" s="624"/>
      <c r="BK15" s="624"/>
      <c r="BL15" s="624"/>
      <c r="BM15" s="624"/>
      <c r="BN15" s="625"/>
      <c r="BO15" s="626">
        <v>6.3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1638159</v>
      </c>
      <c r="CS15" s="624"/>
      <c r="CT15" s="624"/>
      <c r="CU15" s="624"/>
      <c r="CV15" s="624"/>
      <c r="CW15" s="624"/>
      <c r="CX15" s="624"/>
      <c r="CY15" s="625"/>
      <c r="CZ15" s="626">
        <v>10.1</v>
      </c>
      <c r="DA15" s="626"/>
      <c r="DB15" s="626"/>
      <c r="DC15" s="626"/>
      <c r="DD15" s="632">
        <v>598254</v>
      </c>
      <c r="DE15" s="624"/>
      <c r="DF15" s="624"/>
      <c r="DG15" s="624"/>
      <c r="DH15" s="624"/>
      <c r="DI15" s="624"/>
      <c r="DJ15" s="624"/>
      <c r="DK15" s="624"/>
      <c r="DL15" s="624"/>
      <c r="DM15" s="624"/>
      <c r="DN15" s="624"/>
      <c r="DO15" s="624"/>
      <c r="DP15" s="625"/>
      <c r="DQ15" s="632">
        <v>917978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15322</v>
      </c>
      <c r="S16" s="624"/>
      <c r="T16" s="624"/>
      <c r="U16" s="624"/>
      <c r="V16" s="624"/>
      <c r="W16" s="624"/>
      <c r="X16" s="624"/>
      <c r="Y16" s="625"/>
      <c r="Z16" s="626">
        <v>0.1</v>
      </c>
      <c r="AA16" s="626"/>
      <c r="AB16" s="626"/>
      <c r="AC16" s="626"/>
      <c r="AD16" s="627">
        <v>15322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7214</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6773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43286</v>
      </c>
      <c r="S17" s="624"/>
      <c r="T17" s="624"/>
      <c r="U17" s="624"/>
      <c r="V17" s="624"/>
      <c r="W17" s="624"/>
      <c r="X17" s="624"/>
      <c r="Y17" s="625"/>
      <c r="Z17" s="626">
        <v>0.3</v>
      </c>
      <c r="AA17" s="626"/>
      <c r="AB17" s="626"/>
      <c r="AC17" s="626"/>
      <c r="AD17" s="627">
        <v>43286</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1834722</v>
      </c>
      <c r="CS17" s="624"/>
      <c r="CT17" s="624"/>
      <c r="CU17" s="624"/>
      <c r="CV17" s="624"/>
      <c r="CW17" s="624"/>
      <c r="CX17" s="624"/>
      <c r="CY17" s="625"/>
      <c r="CZ17" s="626">
        <v>11.3</v>
      </c>
      <c r="DA17" s="626"/>
      <c r="DB17" s="626"/>
      <c r="DC17" s="626"/>
      <c r="DD17" s="632" t="s">
        <v>122</v>
      </c>
      <c r="DE17" s="624"/>
      <c r="DF17" s="624"/>
      <c r="DG17" s="624"/>
      <c r="DH17" s="624"/>
      <c r="DI17" s="624"/>
      <c r="DJ17" s="624"/>
      <c r="DK17" s="624"/>
      <c r="DL17" s="624"/>
      <c r="DM17" s="624"/>
      <c r="DN17" s="624"/>
      <c r="DO17" s="624"/>
      <c r="DP17" s="625"/>
      <c r="DQ17" s="632">
        <v>1791342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8267</v>
      </c>
      <c r="S18" s="624"/>
      <c r="T18" s="624"/>
      <c r="U18" s="624"/>
      <c r="V18" s="624"/>
      <c r="W18" s="624"/>
      <c r="X18" s="624"/>
      <c r="Y18" s="625"/>
      <c r="Z18" s="626">
        <v>0</v>
      </c>
      <c r="AA18" s="626"/>
      <c r="AB18" s="626"/>
      <c r="AC18" s="626"/>
      <c r="AD18" s="627">
        <v>8267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8267</v>
      </c>
      <c r="S19" s="624"/>
      <c r="T19" s="624"/>
      <c r="U19" s="624"/>
      <c r="V19" s="624"/>
      <c r="W19" s="624"/>
      <c r="X19" s="624"/>
      <c r="Y19" s="625"/>
      <c r="Z19" s="626">
        <v>0</v>
      </c>
      <c r="AA19" s="626"/>
      <c r="AB19" s="626"/>
      <c r="AC19" s="626"/>
      <c r="AD19" s="627">
        <v>8267</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72232</v>
      </c>
      <c r="BH19" s="624"/>
      <c r="BI19" s="624"/>
      <c r="BJ19" s="624"/>
      <c r="BK19" s="624"/>
      <c r="BL19" s="624"/>
      <c r="BM19" s="624"/>
      <c r="BN19" s="625"/>
      <c r="BO19" s="626">
        <v>2.8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72232</v>
      </c>
      <c r="BH20" s="624"/>
      <c r="BI20" s="624"/>
      <c r="BJ20" s="624"/>
      <c r="BK20" s="624"/>
      <c r="BL20" s="624"/>
      <c r="BM20" s="624"/>
      <c r="BN20" s="625"/>
      <c r="BO20" s="626">
        <v>2.8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16187902</v>
      </c>
      <c r="CS20" s="624"/>
      <c r="CT20" s="624"/>
      <c r="CU20" s="624"/>
      <c r="CV20" s="624"/>
      <c r="CW20" s="624"/>
      <c r="CX20" s="624"/>
      <c r="CY20" s="625"/>
      <c r="CZ20" s="626">
        <v>100</v>
      </c>
      <c r="DA20" s="626"/>
      <c r="DB20" s="626"/>
      <c r="DC20" s="626"/>
      <c r="DD20" s="632">
        <v>2132815</v>
      </c>
      <c r="DE20" s="624"/>
      <c r="DF20" s="624"/>
      <c r="DG20" s="624"/>
      <c r="DH20" s="624"/>
      <c r="DI20" s="624"/>
      <c r="DJ20" s="624"/>
      <c r="DK20" s="624"/>
      <c r="DL20" s="624"/>
      <c r="DM20" s="624"/>
      <c r="DN20" s="624"/>
      <c r="DO20" s="624"/>
      <c r="DP20" s="625"/>
      <c r="DQ20" s="632">
        <v>10589333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6129055</v>
      </c>
      <c r="S21" s="624"/>
      <c r="T21" s="624"/>
      <c r="U21" s="624"/>
      <c r="V21" s="624"/>
      <c r="W21" s="624"/>
      <c r="X21" s="624"/>
      <c r="Y21" s="625"/>
      <c r="Z21" s="626">
        <v>35.799999999999997</v>
      </c>
      <c r="AA21" s="626"/>
      <c r="AB21" s="626"/>
      <c r="AC21" s="626"/>
      <c r="AD21" s="627">
        <v>5226130</v>
      </c>
      <c r="AE21" s="627"/>
      <c r="AF21" s="627"/>
      <c r="AG21" s="627"/>
      <c r="AH21" s="627"/>
      <c r="AI21" s="627"/>
      <c r="AJ21" s="627"/>
      <c r="AK21" s="627"/>
      <c r="AL21" s="628">
        <v>61.3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7024</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5226130</v>
      </c>
      <c r="S22" s="624"/>
      <c r="T22" s="624"/>
      <c r="U22" s="624"/>
      <c r="V22" s="624"/>
      <c r="W22" s="624"/>
      <c r="X22" s="624"/>
      <c r="Y22" s="625"/>
      <c r="Z22" s="626">
        <v>30.5</v>
      </c>
      <c r="AA22" s="626"/>
      <c r="AB22" s="626"/>
      <c r="AC22" s="626"/>
      <c r="AD22" s="627">
        <v>5226130</v>
      </c>
      <c r="AE22" s="627"/>
      <c r="AF22" s="627"/>
      <c r="AG22" s="627"/>
      <c r="AH22" s="627"/>
      <c r="AI22" s="627"/>
      <c r="AJ22" s="627"/>
      <c r="AK22" s="627"/>
      <c r="AL22" s="628">
        <v>61.3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902912</v>
      </c>
      <c r="S23" s="624"/>
      <c r="T23" s="624"/>
      <c r="U23" s="624"/>
      <c r="V23" s="624"/>
      <c r="W23" s="624"/>
      <c r="X23" s="624"/>
      <c r="Y23" s="625"/>
      <c r="Z23" s="626">
        <v>5.3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65208</v>
      </c>
      <c r="BH23" s="624"/>
      <c r="BI23" s="624"/>
      <c r="BJ23" s="624"/>
      <c r="BK23" s="624"/>
      <c r="BL23" s="624"/>
      <c r="BM23" s="624"/>
      <c r="BN23" s="625"/>
      <c r="BO23" s="626">
        <v>2.6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5723757</v>
      </c>
      <c r="CS24" s="613"/>
      <c r="CT24" s="613"/>
      <c r="CU24" s="613"/>
      <c r="CV24" s="613"/>
      <c r="CW24" s="613"/>
      <c r="CX24" s="613"/>
      <c r="CY24" s="614"/>
      <c r="CZ24" s="617">
        <v>35.4</v>
      </c>
      <c r="DA24" s="618"/>
      <c r="DB24" s="618"/>
      <c r="DC24" s="634"/>
      <c r="DD24" s="658">
        <v>4545265</v>
      </c>
      <c r="DE24" s="613"/>
      <c r="DF24" s="613"/>
      <c r="DG24" s="613"/>
      <c r="DH24" s="613"/>
      <c r="DI24" s="613"/>
      <c r="DJ24" s="613"/>
      <c r="DK24" s="614"/>
      <c r="DL24" s="658">
        <v>4199321</v>
      </c>
      <c r="DM24" s="613"/>
      <c r="DN24" s="613"/>
      <c r="DO24" s="613"/>
      <c r="DP24" s="613"/>
      <c r="DQ24" s="613"/>
      <c r="DR24" s="613"/>
      <c r="DS24" s="613"/>
      <c r="DT24" s="613"/>
      <c r="DU24" s="613"/>
      <c r="DV24" s="614"/>
      <c r="DW24" s="617">
        <v>49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9467710</v>
      </c>
      <c r="S25" s="624"/>
      <c r="T25" s="624"/>
      <c r="U25" s="624"/>
      <c r="V25" s="624"/>
      <c r="W25" s="624"/>
      <c r="X25" s="624"/>
      <c r="Y25" s="625"/>
      <c r="Z25" s="626">
        <v>55.3</v>
      </c>
      <c r="AA25" s="626"/>
      <c r="AB25" s="626"/>
      <c r="AC25" s="626"/>
      <c r="AD25" s="627">
        <v>8499577</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2298980</v>
      </c>
      <c r="CS25" s="655"/>
      <c r="CT25" s="655"/>
      <c r="CU25" s="655"/>
      <c r="CV25" s="655"/>
      <c r="CW25" s="655"/>
      <c r="CX25" s="655"/>
      <c r="CY25" s="656"/>
      <c r="CZ25" s="628">
        <v>14.2</v>
      </c>
      <c r="DA25" s="653"/>
      <c r="DB25" s="653"/>
      <c r="DC25" s="657"/>
      <c r="DD25" s="632">
        <v>2106329</v>
      </c>
      <c r="DE25" s="655"/>
      <c r="DF25" s="655"/>
      <c r="DG25" s="655"/>
      <c r="DH25" s="655"/>
      <c r="DI25" s="655"/>
      <c r="DJ25" s="655"/>
      <c r="DK25" s="656"/>
      <c r="DL25" s="632">
        <v>2017227</v>
      </c>
      <c r="DM25" s="655"/>
      <c r="DN25" s="655"/>
      <c r="DO25" s="655"/>
      <c r="DP25" s="655"/>
      <c r="DQ25" s="655"/>
      <c r="DR25" s="655"/>
      <c r="DS25" s="655"/>
      <c r="DT25" s="655"/>
      <c r="DU25" s="655"/>
      <c r="DV25" s="656"/>
      <c r="DW25" s="628">
        <v>23.5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2410</v>
      </c>
      <c r="S26" s="624"/>
      <c r="T26" s="624"/>
      <c r="U26" s="624"/>
      <c r="V26" s="624"/>
      <c r="W26" s="624"/>
      <c r="X26" s="624"/>
      <c r="Y26" s="625"/>
      <c r="Z26" s="626">
        <v>0</v>
      </c>
      <c r="AA26" s="626"/>
      <c r="AB26" s="626"/>
      <c r="AC26" s="626"/>
      <c r="AD26" s="627">
        <v>2410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1331359</v>
      </c>
      <c r="CS26" s="624"/>
      <c r="CT26" s="624"/>
      <c r="CU26" s="624"/>
      <c r="CV26" s="624"/>
      <c r="CW26" s="624"/>
      <c r="CX26" s="624"/>
      <c r="CY26" s="625"/>
      <c r="CZ26" s="628">
        <v>8.1999999999999993</v>
      </c>
      <c r="DA26" s="653"/>
      <c r="DB26" s="653"/>
      <c r="DC26" s="657"/>
      <c r="DD26" s="632">
        <v>1225118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38252</v>
      </c>
      <c r="S27" s="624"/>
      <c r="T27" s="624"/>
      <c r="U27" s="624"/>
      <c r="V27" s="624"/>
      <c r="W27" s="624"/>
      <c r="X27" s="624"/>
      <c r="Y27" s="625"/>
      <c r="Z27" s="626">
        <v>0.2</v>
      </c>
      <c r="AA27" s="626"/>
      <c r="AB27" s="626"/>
      <c r="AC27" s="626"/>
      <c r="AD27" s="627">
        <v>22</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2549032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1590055</v>
      </c>
      <c r="CS27" s="655"/>
      <c r="CT27" s="655"/>
      <c r="CU27" s="655"/>
      <c r="CV27" s="655"/>
      <c r="CW27" s="655"/>
      <c r="CX27" s="655"/>
      <c r="CY27" s="656"/>
      <c r="CZ27" s="628">
        <v>9.8000000000000007</v>
      </c>
      <c r="DA27" s="653"/>
      <c r="DB27" s="653"/>
      <c r="DC27" s="657"/>
      <c r="DD27" s="632">
        <v>647594</v>
      </c>
      <c r="DE27" s="655"/>
      <c r="DF27" s="655"/>
      <c r="DG27" s="655"/>
      <c r="DH27" s="655"/>
      <c r="DI27" s="655"/>
      <c r="DJ27" s="655"/>
      <c r="DK27" s="656"/>
      <c r="DL27" s="632">
        <v>390752</v>
      </c>
      <c r="DM27" s="655"/>
      <c r="DN27" s="655"/>
      <c r="DO27" s="655"/>
      <c r="DP27" s="655"/>
      <c r="DQ27" s="655"/>
      <c r="DR27" s="655"/>
      <c r="DS27" s="655"/>
      <c r="DT27" s="655"/>
      <c r="DU27" s="655"/>
      <c r="DV27" s="656"/>
      <c r="DW27" s="628">
        <v>4.5999999999999996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362227</v>
      </c>
      <c r="S28" s="624"/>
      <c r="T28" s="624"/>
      <c r="U28" s="624"/>
      <c r="V28" s="624"/>
      <c r="W28" s="624"/>
      <c r="X28" s="624"/>
      <c r="Y28" s="625"/>
      <c r="Z28" s="626">
        <v>2.1</v>
      </c>
      <c r="AA28" s="626"/>
      <c r="AB28" s="626"/>
      <c r="AC28" s="626"/>
      <c r="AD28" s="627">
        <v>18415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1834722</v>
      </c>
      <c r="CS28" s="624"/>
      <c r="CT28" s="624"/>
      <c r="CU28" s="624"/>
      <c r="CV28" s="624"/>
      <c r="CW28" s="624"/>
      <c r="CX28" s="624"/>
      <c r="CY28" s="625"/>
      <c r="CZ28" s="628">
        <v>11.3</v>
      </c>
      <c r="DA28" s="653"/>
      <c r="DB28" s="653"/>
      <c r="DC28" s="657"/>
      <c r="DD28" s="632">
        <v>1791342</v>
      </c>
      <c r="DE28" s="624"/>
      <c r="DF28" s="624"/>
      <c r="DG28" s="624"/>
      <c r="DH28" s="624"/>
      <c r="DI28" s="624"/>
      <c r="DJ28" s="624"/>
      <c r="DK28" s="625"/>
      <c r="DL28" s="632">
        <v>1791342</v>
      </c>
      <c r="DM28" s="624"/>
      <c r="DN28" s="624"/>
      <c r="DO28" s="624"/>
      <c r="DP28" s="624"/>
      <c r="DQ28" s="624"/>
      <c r="DR28" s="624"/>
      <c r="DS28" s="624"/>
      <c r="DT28" s="624"/>
      <c r="DU28" s="624"/>
      <c r="DV28" s="625"/>
      <c r="DW28" s="628">
        <v>20.9</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13926</v>
      </c>
      <c r="S29" s="624"/>
      <c r="T29" s="624"/>
      <c r="U29" s="624"/>
      <c r="V29" s="624"/>
      <c r="W29" s="624"/>
      <c r="X29" s="624"/>
      <c r="Y29" s="625"/>
      <c r="Z29" s="626">
        <v>0.1</v>
      </c>
      <c r="AA29" s="626"/>
      <c r="AB29" s="626"/>
      <c r="AC29" s="626"/>
      <c r="AD29" s="627">
        <v>286</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1834722</v>
      </c>
      <c r="CS29" s="655"/>
      <c r="CT29" s="655"/>
      <c r="CU29" s="655"/>
      <c r="CV29" s="655"/>
      <c r="CW29" s="655"/>
      <c r="CX29" s="655"/>
      <c r="CY29" s="656"/>
      <c r="CZ29" s="628">
        <v>11.3</v>
      </c>
      <c r="DA29" s="653"/>
      <c r="DB29" s="653"/>
      <c r="DC29" s="657"/>
      <c r="DD29" s="632">
        <v>1791342</v>
      </c>
      <c r="DE29" s="655"/>
      <c r="DF29" s="655"/>
      <c r="DG29" s="655"/>
      <c r="DH29" s="655"/>
      <c r="DI29" s="655"/>
      <c r="DJ29" s="655"/>
      <c r="DK29" s="656"/>
      <c r="DL29" s="632">
        <v>1791342</v>
      </c>
      <c r="DM29" s="655"/>
      <c r="DN29" s="655"/>
      <c r="DO29" s="655"/>
      <c r="DP29" s="655"/>
      <c r="DQ29" s="655"/>
      <c r="DR29" s="655"/>
      <c r="DS29" s="655"/>
      <c r="DT29" s="655"/>
      <c r="DU29" s="655"/>
      <c r="DV29" s="656"/>
      <c r="DW29" s="628">
        <v>20.9</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1958325</v>
      </c>
      <c r="S30" s="624"/>
      <c r="T30" s="624"/>
      <c r="U30" s="624"/>
      <c r="V30" s="624"/>
      <c r="W30" s="624"/>
      <c r="X30" s="624"/>
      <c r="Y30" s="625"/>
      <c r="Z30" s="626">
        <v>11.4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1808226</v>
      </c>
      <c r="CS30" s="624"/>
      <c r="CT30" s="624"/>
      <c r="CU30" s="624"/>
      <c r="CV30" s="624"/>
      <c r="CW30" s="624"/>
      <c r="CX30" s="624"/>
      <c r="CY30" s="625"/>
      <c r="CZ30" s="628">
        <v>11.2</v>
      </c>
      <c r="DA30" s="653"/>
      <c r="DB30" s="653"/>
      <c r="DC30" s="657"/>
      <c r="DD30" s="632">
        <v>1764972</v>
      </c>
      <c r="DE30" s="624"/>
      <c r="DF30" s="624"/>
      <c r="DG30" s="624"/>
      <c r="DH30" s="624"/>
      <c r="DI30" s="624"/>
      <c r="DJ30" s="624"/>
      <c r="DK30" s="625"/>
      <c r="DL30" s="632">
        <v>1764972</v>
      </c>
      <c r="DM30" s="624"/>
      <c r="DN30" s="624"/>
      <c r="DO30" s="624"/>
      <c r="DP30" s="624"/>
      <c r="DQ30" s="624"/>
      <c r="DR30" s="624"/>
      <c r="DS30" s="624"/>
      <c r="DT30" s="624"/>
      <c r="DU30" s="624"/>
      <c r="DV30" s="625"/>
      <c r="DW30" s="628">
        <v>20.6</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99.8</v>
      </c>
      <c r="BH31" s="667"/>
      <c r="BI31" s="667"/>
      <c r="BJ31" s="667"/>
      <c r="BK31" s="667"/>
      <c r="BL31" s="667"/>
      <c r="BM31" s="618">
        <v>99.5</v>
      </c>
      <c r="BN31" s="667"/>
      <c r="BO31" s="667"/>
      <c r="BP31" s="667"/>
      <c r="BQ31" s="668"/>
      <c r="BR31" s="679">
        <v>99.8</v>
      </c>
      <c r="BS31" s="667"/>
      <c r="BT31" s="667"/>
      <c r="BU31" s="667"/>
      <c r="BV31" s="667"/>
      <c r="BW31" s="667"/>
      <c r="BX31" s="618">
        <v>99.5</v>
      </c>
      <c r="BY31" s="667"/>
      <c r="BZ31" s="667"/>
      <c r="CA31" s="667"/>
      <c r="CB31" s="668"/>
      <c r="CD31" s="661"/>
      <c r="CE31" s="662"/>
      <c r="CF31" s="620" t="s">
        <v>300</v>
      </c>
      <c r="CG31" s="621"/>
      <c r="CH31" s="621"/>
      <c r="CI31" s="621"/>
      <c r="CJ31" s="621"/>
      <c r="CK31" s="621"/>
      <c r="CL31" s="621"/>
      <c r="CM31" s="621"/>
      <c r="CN31" s="621"/>
      <c r="CO31" s="621"/>
      <c r="CP31" s="621"/>
      <c r="CQ31" s="622"/>
      <c r="CR31" s="623">
        <v>26496</v>
      </c>
      <c r="CS31" s="655"/>
      <c r="CT31" s="655"/>
      <c r="CU31" s="655"/>
      <c r="CV31" s="655"/>
      <c r="CW31" s="655"/>
      <c r="CX31" s="655"/>
      <c r="CY31" s="656"/>
      <c r="CZ31" s="628">
        <v>0.2</v>
      </c>
      <c r="DA31" s="653"/>
      <c r="DB31" s="653"/>
      <c r="DC31" s="657"/>
      <c r="DD31" s="632">
        <v>26370</v>
      </c>
      <c r="DE31" s="655"/>
      <c r="DF31" s="655"/>
      <c r="DG31" s="655"/>
      <c r="DH31" s="655"/>
      <c r="DI31" s="655"/>
      <c r="DJ31" s="655"/>
      <c r="DK31" s="656"/>
      <c r="DL31" s="632">
        <v>26370</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667250</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99.8</v>
      </c>
      <c r="BH32" s="655"/>
      <c r="BI32" s="655"/>
      <c r="BJ32" s="655"/>
      <c r="BK32" s="655"/>
      <c r="BL32" s="655"/>
      <c r="BM32" s="629">
        <v>99.7</v>
      </c>
      <c r="BN32" s="655"/>
      <c r="BO32" s="655"/>
      <c r="BP32" s="655"/>
      <c r="BQ32" s="678"/>
      <c r="BR32" s="680">
        <v>99.8</v>
      </c>
      <c r="BS32" s="655"/>
      <c r="BT32" s="655"/>
      <c r="BU32" s="655"/>
      <c r="BV32" s="655"/>
      <c r="BW32" s="655"/>
      <c r="BX32" s="629">
        <v>99.7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29320</v>
      </c>
      <c r="S33" s="624"/>
      <c r="T33" s="624"/>
      <c r="U33" s="624"/>
      <c r="V33" s="624"/>
      <c r="W33" s="624"/>
      <c r="X33" s="624"/>
      <c r="Y33" s="625"/>
      <c r="Z33" s="626">
        <v>0.2</v>
      </c>
      <c r="AA33" s="626"/>
      <c r="AB33" s="626"/>
      <c r="AC33" s="626"/>
      <c r="AD33" s="627">
        <v>1069</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99.7</v>
      </c>
      <c r="BH33" s="682"/>
      <c r="BI33" s="682"/>
      <c r="BJ33" s="682"/>
      <c r="BK33" s="682"/>
      <c r="BL33" s="682"/>
      <c r="BM33" s="683">
        <v>99.3</v>
      </c>
      <c r="BN33" s="682"/>
      <c r="BO33" s="682"/>
      <c r="BP33" s="682"/>
      <c r="BQ33" s="684"/>
      <c r="BR33" s="681">
        <v>99.7</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8324116</v>
      </c>
      <c r="CS33" s="655"/>
      <c r="CT33" s="655"/>
      <c r="CU33" s="655"/>
      <c r="CV33" s="655"/>
      <c r="CW33" s="655"/>
      <c r="CX33" s="655"/>
      <c r="CY33" s="656"/>
      <c r="CZ33" s="628">
        <v>51.4</v>
      </c>
      <c r="DA33" s="653"/>
      <c r="DB33" s="653"/>
      <c r="DC33" s="657"/>
      <c r="DD33" s="632">
        <v>5616619</v>
      </c>
      <c r="DE33" s="655"/>
      <c r="DF33" s="655"/>
      <c r="DG33" s="655"/>
      <c r="DH33" s="655"/>
      <c r="DI33" s="655"/>
      <c r="DJ33" s="655"/>
      <c r="DK33" s="656"/>
      <c r="DL33" s="632">
        <v>3663438</v>
      </c>
      <c r="DM33" s="655"/>
      <c r="DN33" s="655"/>
      <c r="DO33" s="655"/>
      <c r="DP33" s="655"/>
      <c r="DQ33" s="655"/>
      <c r="DR33" s="655"/>
      <c r="DS33" s="655"/>
      <c r="DT33" s="655"/>
      <c r="DU33" s="655"/>
      <c r="DV33" s="656"/>
      <c r="DW33" s="628">
        <v>42.7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633817</v>
      </c>
      <c r="S34" s="624"/>
      <c r="T34" s="624"/>
      <c r="U34" s="624"/>
      <c r="V34" s="624"/>
      <c r="W34" s="624"/>
      <c r="X34" s="624"/>
      <c r="Y34" s="625"/>
      <c r="Z34" s="626">
        <v>3.7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2149015</v>
      </c>
      <c r="CS34" s="624"/>
      <c r="CT34" s="624"/>
      <c r="CU34" s="624"/>
      <c r="CV34" s="624"/>
      <c r="CW34" s="624"/>
      <c r="CX34" s="624"/>
      <c r="CY34" s="625"/>
      <c r="CZ34" s="628">
        <v>13.3</v>
      </c>
      <c r="DA34" s="653"/>
      <c r="DB34" s="653"/>
      <c r="DC34" s="657"/>
      <c r="DD34" s="632">
        <v>1183128</v>
      </c>
      <c r="DE34" s="624"/>
      <c r="DF34" s="624"/>
      <c r="DG34" s="624"/>
      <c r="DH34" s="624"/>
      <c r="DI34" s="624"/>
      <c r="DJ34" s="624"/>
      <c r="DK34" s="625"/>
      <c r="DL34" s="632">
        <v>862808</v>
      </c>
      <c r="DM34" s="624"/>
      <c r="DN34" s="624"/>
      <c r="DO34" s="624"/>
      <c r="DP34" s="624"/>
      <c r="DQ34" s="624"/>
      <c r="DR34" s="624"/>
      <c r="DS34" s="624"/>
      <c r="DT34" s="624"/>
      <c r="DU34" s="624"/>
      <c r="DV34" s="625"/>
      <c r="DW34" s="628">
        <v>10.1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1091778</v>
      </c>
      <c r="S35" s="624"/>
      <c r="T35" s="624"/>
      <c r="U35" s="624"/>
      <c r="V35" s="624"/>
      <c r="W35" s="624"/>
      <c r="X35" s="624"/>
      <c r="Y35" s="625"/>
      <c r="Z35" s="626">
        <v>6.4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750173</v>
      </c>
      <c r="CS35" s="655"/>
      <c r="CT35" s="655"/>
      <c r="CU35" s="655"/>
      <c r="CV35" s="655"/>
      <c r="CW35" s="655"/>
      <c r="CX35" s="655"/>
      <c r="CY35" s="656"/>
      <c r="CZ35" s="628">
        <v>4.5999999999999996</v>
      </c>
      <c r="DA35" s="653"/>
      <c r="DB35" s="653"/>
      <c r="DC35" s="657"/>
      <c r="DD35" s="632">
        <v>623443</v>
      </c>
      <c r="DE35" s="655"/>
      <c r="DF35" s="655"/>
      <c r="DG35" s="655"/>
      <c r="DH35" s="655"/>
      <c r="DI35" s="655"/>
      <c r="DJ35" s="655"/>
      <c r="DK35" s="656"/>
      <c r="DL35" s="632">
        <v>439091</v>
      </c>
      <c r="DM35" s="655"/>
      <c r="DN35" s="655"/>
      <c r="DO35" s="655"/>
      <c r="DP35" s="655"/>
      <c r="DQ35" s="655"/>
      <c r="DR35" s="655"/>
      <c r="DS35" s="655"/>
      <c r="DT35" s="655"/>
      <c r="DU35" s="655"/>
      <c r="DV35" s="656"/>
      <c r="DW35" s="628">
        <v>5.0999999999999996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960279</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1809453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16921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2093198</v>
      </c>
      <c r="CS36" s="624"/>
      <c r="CT36" s="624"/>
      <c r="CU36" s="624"/>
      <c r="CV36" s="624"/>
      <c r="CW36" s="624"/>
      <c r="CX36" s="624"/>
      <c r="CY36" s="625"/>
      <c r="CZ36" s="628">
        <v>12.9</v>
      </c>
      <c r="DA36" s="653"/>
      <c r="DB36" s="653"/>
      <c r="DC36" s="657"/>
      <c r="DD36" s="632">
        <v>1492958</v>
      </c>
      <c r="DE36" s="624"/>
      <c r="DF36" s="624"/>
      <c r="DG36" s="624"/>
      <c r="DH36" s="624"/>
      <c r="DI36" s="624"/>
      <c r="DJ36" s="624"/>
      <c r="DK36" s="625"/>
      <c r="DL36" s="632">
        <v>1003025</v>
      </c>
      <c r="DM36" s="624"/>
      <c r="DN36" s="624"/>
      <c r="DO36" s="624"/>
      <c r="DP36" s="624"/>
      <c r="DQ36" s="624"/>
      <c r="DR36" s="624"/>
      <c r="DS36" s="624"/>
      <c r="DT36" s="624"/>
      <c r="DU36" s="624"/>
      <c r="DV36" s="625"/>
      <c r="DW36" s="628">
        <v>11.7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697814</v>
      </c>
      <c r="S37" s="624"/>
      <c r="T37" s="624"/>
      <c r="U37" s="624"/>
      <c r="V37" s="624"/>
      <c r="W37" s="624"/>
      <c r="X37" s="624"/>
      <c r="Y37" s="625"/>
      <c r="Z37" s="626">
        <v>4.0999999999999996</v>
      </c>
      <c r="AA37" s="626"/>
      <c r="AB37" s="626"/>
      <c r="AC37" s="626"/>
      <c r="AD37" s="627">
        <v>5123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740794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-20402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906734</v>
      </c>
      <c r="CS37" s="655"/>
      <c r="CT37" s="655"/>
      <c r="CU37" s="655"/>
      <c r="CV37" s="655"/>
      <c r="CW37" s="655"/>
      <c r="CX37" s="655"/>
      <c r="CY37" s="656"/>
      <c r="CZ37" s="628">
        <v>5.6</v>
      </c>
      <c r="DA37" s="653"/>
      <c r="DB37" s="653"/>
      <c r="DC37" s="657"/>
      <c r="DD37" s="632">
        <v>893312</v>
      </c>
      <c r="DE37" s="655"/>
      <c r="DF37" s="655"/>
      <c r="DG37" s="655"/>
      <c r="DH37" s="655"/>
      <c r="DI37" s="655"/>
      <c r="DJ37" s="655"/>
      <c r="DK37" s="656"/>
      <c r="DL37" s="632">
        <v>823767</v>
      </c>
      <c r="DM37" s="655"/>
      <c r="DN37" s="655"/>
      <c r="DO37" s="655"/>
      <c r="DP37" s="655"/>
      <c r="DQ37" s="655"/>
      <c r="DR37" s="655"/>
      <c r="DS37" s="655"/>
      <c r="DT37" s="655"/>
      <c r="DU37" s="655"/>
      <c r="DV37" s="656"/>
      <c r="DW37" s="628">
        <v>9.6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1210700</v>
      </c>
      <c r="S38" s="624"/>
      <c r="T38" s="624"/>
      <c r="U38" s="624"/>
      <c r="V38" s="624"/>
      <c r="W38" s="624"/>
      <c r="X38" s="624"/>
      <c r="Y38" s="625"/>
      <c r="Z38" s="626">
        <v>7.1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49402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2762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1760051</v>
      </c>
      <c r="CS38" s="624"/>
      <c r="CT38" s="624"/>
      <c r="CU38" s="624"/>
      <c r="CV38" s="624"/>
      <c r="CW38" s="624"/>
      <c r="CX38" s="624"/>
      <c r="CY38" s="625"/>
      <c r="CZ38" s="628">
        <v>10.9</v>
      </c>
      <c r="DA38" s="653"/>
      <c r="DB38" s="653"/>
      <c r="DC38" s="657"/>
      <c r="DD38" s="632">
        <v>1589377</v>
      </c>
      <c r="DE38" s="624"/>
      <c r="DF38" s="624"/>
      <c r="DG38" s="624"/>
      <c r="DH38" s="624"/>
      <c r="DI38" s="624"/>
      <c r="DJ38" s="624"/>
      <c r="DK38" s="625"/>
      <c r="DL38" s="632">
        <v>1358514</v>
      </c>
      <c r="DM38" s="624"/>
      <c r="DN38" s="624"/>
      <c r="DO38" s="624"/>
      <c r="DP38" s="624"/>
      <c r="DQ38" s="624"/>
      <c r="DR38" s="624"/>
      <c r="DS38" s="624"/>
      <c r="DT38" s="624"/>
      <c r="DU38" s="624"/>
      <c r="DV38" s="625"/>
      <c r="DW38" s="628">
        <v>15.8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29306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4215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1051279</v>
      </c>
      <c r="CS39" s="655"/>
      <c r="CT39" s="655"/>
      <c r="CU39" s="655"/>
      <c r="CV39" s="655"/>
      <c r="CW39" s="655"/>
      <c r="CX39" s="655"/>
      <c r="CY39" s="656"/>
      <c r="CZ39" s="628">
        <v>6.5</v>
      </c>
      <c r="DA39" s="653"/>
      <c r="DB39" s="653"/>
      <c r="DC39" s="657"/>
      <c r="DD39" s="632">
        <v>726913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47400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753</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520400</v>
      </c>
      <c r="CS40" s="624"/>
      <c r="CT40" s="624"/>
      <c r="CU40" s="624"/>
      <c r="CV40" s="624"/>
      <c r="CW40" s="624"/>
      <c r="CX40" s="624"/>
      <c r="CY40" s="625"/>
      <c r="CZ40" s="628">
        <v>3.2</v>
      </c>
      <c r="DA40" s="653"/>
      <c r="DB40" s="653"/>
      <c r="DC40" s="657"/>
      <c r="DD40" s="632">
        <v>800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17133808</v>
      </c>
      <c r="S41" s="696"/>
      <c r="T41" s="696"/>
      <c r="U41" s="696"/>
      <c r="V41" s="696"/>
      <c r="W41" s="696"/>
      <c r="X41" s="696"/>
      <c r="Y41" s="700"/>
      <c r="Z41" s="701">
        <v>100</v>
      </c>
      <c r="AA41" s="701"/>
      <c r="AB41" s="701"/>
      <c r="AC41" s="701"/>
      <c r="AD41" s="702">
        <v>8526902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184024</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805174</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2140029</v>
      </c>
      <c r="CS42" s="655"/>
      <c r="CT42" s="655"/>
      <c r="CU42" s="655"/>
      <c r="CV42" s="655"/>
      <c r="CW42" s="655"/>
      <c r="CX42" s="655"/>
      <c r="CY42" s="656"/>
      <c r="CZ42" s="628">
        <v>13.2</v>
      </c>
      <c r="DA42" s="653"/>
      <c r="DB42" s="653"/>
      <c r="DC42" s="657"/>
      <c r="DD42" s="632">
        <v>427449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48980</v>
      </c>
      <c r="CS43" s="655"/>
      <c r="CT43" s="655"/>
      <c r="CU43" s="655"/>
      <c r="CV43" s="655"/>
      <c r="CW43" s="655"/>
      <c r="CX43" s="655"/>
      <c r="CY43" s="656"/>
      <c r="CZ43" s="628">
        <v>0.3</v>
      </c>
      <c r="DA43" s="653"/>
      <c r="DB43" s="653"/>
      <c r="DC43" s="657"/>
      <c r="DD43" s="632">
        <v>47830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2132815</v>
      </c>
      <c r="CS44" s="624"/>
      <c r="CT44" s="624"/>
      <c r="CU44" s="624"/>
      <c r="CV44" s="624"/>
      <c r="CW44" s="624"/>
      <c r="CX44" s="624"/>
      <c r="CY44" s="625"/>
      <c r="CZ44" s="628">
        <v>13.2</v>
      </c>
      <c r="DA44" s="629"/>
      <c r="DB44" s="629"/>
      <c r="DC44" s="635"/>
      <c r="DD44" s="632">
        <v>420676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1115806</v>
      </c>
      <c r="CS45" s="655"/>
      <c r="CT45" s="655"/>
      <c r="CU45" s="655"/>
      <c r="CV45" s="655"/>
      <c r="CW45" s="655"/>
      <c r="CX45" s="655"/>
      <c r="CY45" s="656"/>
      <c r="CZ45" s="628">
        <v>6.9</v>
      </c>
      <c r="DA45" s="653"/>
      <c r="DB45" s="653"/>
      <c r="DC45" s="657"/>
      <c r="DD45" s="632">
        <v>92927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1017009</v>
      </c>
      <c r="CS46" s="624"/>
      <c r="CT46" s="624"/>
      <c r="CU46" s="624"/>
      <c r="CV46" s="624"/>
      <c r="CW46" s="624"/>
      <c r="CX46" s="624"/>
      <c r="CY46" s="625"/>
      <c r="CZ46" s="628">
        <v>6.3</v>
      </c>
      <c r="DA46" s="629"/>
      <c r="DB46" s="629"/>
      <c r="DC46" s="635"/>
      <c r="DD46" s="632">
        <v>327749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7214</v>
      </c>
      <c r="CS47" s="655"/>
      <c r="CT47" s="655"/>
      <c r="CU47" s="655"/>
      <c r="CV47" s="655"/>
      <c r="CW47" s="655"/>
      <c r="CX47" s="655"/>
      <c r="CY47" s="656"/>
      <c r="CZ47" s="628">
        <v>0</v>
      </c>
      <c r="DA47" s="653"/>
      <c r="DB47" s="653"/>
      <c r="DC47" s="657"/>
      <c r="DD47" s="632">
        <v>6773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16187902</v>
      </c>
      <c r="CS49" s="682"/>
      <c r="CT49" s="682"/>
      <c r="CU49" s="682"/>
      <c r="CV49" s="682"/>
      <c r="CW49" s="682"/>
      <c r="CX49" s="682"/>
      <c r="CY49" s="711"/>
      <c r="CZ49" s="703">
        <v>100</v>
      </c>
      <c r="DA49" s="712"/>
      <c r="DB49" s="712"/>
      <c r="DC49" s="713"/>
      <c r="DD49" s="714">
        <v>10589333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5eIQXxytQwdJJseRf+UXczQe6HqI4fLZ1TyvWflDfWZGj3KyCZAcWL2Wek1nvc0mSt4az+Gff9Xjd06c2IVIg==" saltValue="PxXfl2dXBgfZcIkhrrtY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16866</v>
      </c>
      <c r="R7" s="753"/>
      <c r="S7" s="753"/>
      <c r="T7" s="753"/>
      <c r="U7" s="753"/>
      <c r="V7" s="753">
        <v>15932</v>
      </c>
      <c r="W7" s="753"/>
      <c r="X7" s="753"/>
      <c r="Y7" s="753"/>
      <c r="Z7" s="753"/>
      <c r="AA7" s="753">
        <v>933</v>
      </c>
      <c r="AB7" s="753"/>
      <c r="AC7" s="753"/>
      <c r="AD7" s="753"/>
      <c r="AE7" s="754"/>
      <c r="AF7" s="755">
        <v>864</v>
      </c>
      <c r="AG7" s="756"/>
      <c r="AH7" s="756"/>
      <c r="AI7" s="756"/>
      <c r="AJ7" s="757"/>
      <c r="AK7" s="758">
        <v>1066</v>
      </c>
      <c r="AL7" s="759"/>
      <c r="AM7" s="759"/>
      <c r="AN7" s="759"/>
      <c r="AO7" s="759"/>
      <c r="AP7" s="759">
        <v>11678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13</v>
      </c>
      <c r="CI7" s="744"/>
      <c r="CJ7" s="744"/>
      <c r="CK7" s="744"/>
      <c r="CL7" s="745"/>
      <c r="CM7" s="743">
        <v>144</v>
      </c>
      <c r="CN7" s="744"/>
      <c r="CO7" s="744"/>
      <c r="CP7" s="744"/>
      <c r="CQ7" s="745"/>
      <c r="CR7" s="743">
        <v>35</v>
      </c>
      <c r="CS7" s="744"/>
      <c r="CT7" s="744"/>
      <c r="CU7" s="744"/>
      <c r="CV7" s="745"/>
      <c r="CW7" s="743" t="s">
        <v>552</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45</v>
      </c>
      <c r="R8" s="784"/>
      <c r="S8" s="784"/>
      <c r="T8" s="784"/>
      <c r="U8" s="784"/>
      <c r="V8" s="784">
        <v>43</v>
      </c>
      <c r="W8" s="784"/>
      <c r="X8" s="784"/>
      <c r="Y8" s="784"/>
      <c r="Z8" s="784"/>
      <c r="AA8" s="784">
        <v>2</v>
      </c>
      <c r="AB8" s="784"/>
      <c r="AC8" s="784"/>
      <c r="AD8" s="784"/>
      <c r="AE8" s="785"/>
      <c r="AF8" s="786">
        <v>2</v>
      </c>
      <c r="AG8" s="787"/>
      <c r="AH8" s="787"/>
      <c r="AI8" s="787"/>
      <c r="AJ8" s="788"/>
      <c r="AK8" s="769">
        <v>12</v>
      </c>
      <c r="AL8" s="770"/>
      <c r="AM8" s="770"/>
      <c r="AN8" s="770"/>
      <c r="AO8" s="770"/>
      <c r="AP8" s="770">
        <v>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563</v>
      </c>
      <c r="BT8" s="774"/>
      <c r="BU8" s="774"/>
      <c r="BV8" s="774"/>
      <c r="BW8" s="774"/>
      <c r="BX8" s="774"/>
      <c r="BY8" s="774"/>
      <c r="BZ8" s="774"/>
      <c r="CA8" s="774"/>
      <c r="CB8" s="774"/>
      <c r="CC8" s="774"/>
      <c r="CD8" s="774"/>
      <c r="CE8" s="774"/>
      <c r="CF8" s="774"/>
      <c r="CG8" s="775"/>
      <c r="CH8" s="776">
        <v>-1</v>
      </c>
      <c r="CI8" s="777"/>
      <c r="CJ8" s="777"/>
      <c r="CK8" s="777"/>
      <c r="CL8" s="778"/>
      <c r="CM8" s="776">
        <v>273</v>
      </c>
      <c r="CN8" s="777"/>
      <c r="CO8" s="777"/>
      <c r="CP8" s="777"/>
      <c r="CQ8" s="778"/>
      <c r="CR8" s="776">
        <v>3</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245</v>
      </c>
      <c r="R9" s="784"/>
      <c r="S9" s="784"/>
      <c r="T9" s="784"/>
      <c r="U9" s="784"/>
      <c r="V9" s="784">
        <v>235</v>
      </c>
      <c r="W9" s="784"/>
      <c r="X9" s="784"/>
      <c r="Y9" s="784"/>
      <c r="Z9" s="784"/>
      <c r="AA9" s="784">
        <v>10</v>
      </c>
      <c r="AB9" s="784"/>
      <c r="AC9" s="784"/>
      <c r="AD9" s="784"/>
      <c r="AE9" s="785"/>
      <c r="AF9" s="786">
        <v>10</v>
      </c>
      <c r="AG9" s="787"/>
      <c r="AH9" s="787"/>
      <c r="AI9" s="787"/>
      <c r="AJ9" s="788"/>
      <c r="AK9" s="769">
        <v>30</v>
      </c>
      <c r="AL9" s="770"/>
      <c r="AM9" s="770"/>
      <c r="AN9" s="770"/>
      <c r="AO9" s="770"/>
      <c r="AP9" s="770">
        <v>11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17134</v>
      </c>
      <c r="R23" s="793"/>
      <c r="S23" s="793"/>
      <c r="T23" s="793"/>
      <c r="U23" s="793"/>
      <c r="V23" s="793">
        <v>16188</v>
      </c>
      <c r="W23" s="793"/>
      <c r="X23" s="793"/>
      <c r="Y23" s="793"/>
      <c r="Z23" s="793"/>
      <c r="AA23" s="793">
        <v>946</v>
      </c>
      <c r="AB23" s="793"/>
      <c r="AC23" s="793"/>
      <c r="AD23" s="793"/>
      <c r="AE23" s="794"/>
      <c r="AF23" s="795">
        <v>877</v>
      </c>
      <c r="AG23" s="793"/>
      <c r="AH23" s="793"/>
      <c r="AI23" s="793"/>
      <c r="AJ23" s="796"/>
      <c r="AK23" s="797"/>
      <c r="AL23" s="798"/>
      <c r="AM23" s="798"/>
      <c r="AN23" s="798"/>
      <c r="AO23" s="798"/>
      <c r="AP23" s="793">
        <v>11691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2154</v>
      </c>
      <c r="R28" s="823"/>
      <c r="S28" s="823"/>
      <c r="T28" s="823"/>
      <c r="U28" s="823"/>
      <c r="V28" s="823">
        <v>2137</v>
      </c>
      <c r="W28" s="823"/>
      <c r="X28" s="823"/>
      <c r="Y28" s="823"/>
      <c r="Z28" s="823"/>
      <c r="AA28" s="823">
        <v>17</v>
      </c>
      <c r="AB28" s="823"/>
      <c r="AC28" s="823"/>
      <c r="AD28" s="823"/>
      <c r="AE28" s="824"/>
      <c r="AF28" s="825">
        <v>17</v>
      </c>
      <c r="AG28" s="823"/>
      <c r="AH28" s="823"/>
      <c r="AI28" s="823"/>
      <c r="AJ28" s="826"/>
      <c r="AK28" s="827">
        <v>184</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2969</v>
      </c>
      <c r="R29" s="784"/>
      <c r="S29" s="784"/>
      <c r="T29" s="784"/>
      <c r="U29" s="784"/>
      <c r="V29" s="784">
        <v>2764</v>
      </c>
      <c r="W29" s="784"/>
      <c r="X29" s="784"/>
      <c r="Y29" s="784"/>
      <c r="Z29" s="784"/>
      <c r="AA29" s="784">
        <v>205</v>
      </c>
      <c r="AB29" s="784"/>
      <c r="AC29" s="784"/>
      <c r="AD29" s="784"/>
      <c r="AE29" s="785"/>
      <c r="AF29" s="786">
        <v>205</v>
      </c>
      <c r="AG29" s="787"/>
      <c r="AH29" s="787"/>
      <c r="AI29" s="787"/>
      <c r="AJ29" s="788"/>
      <c r="AK29" s="834">
        <v>403</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275</v>
      </c>
      <c r="R30" s="784"/>
      <c r="S30" s="784"/>
      <c r="T30" s="784"/>
      <c r="U30" s="784"/>
      <c r="V30" s="784">
        <v>275</v>
      </c>
      <c r="W30" s="784"/>
      <c r="X30" s="784"/>
      <c r="Y30" s="784"/>
      <c r="Z30" s="784"/>
      <c r="AA30" s="784">
        <v>0</v>
      </c>
      <c r="AB30" s="784"/>
      <c r="AC30" s="784"/>
      <c r="AD30" s="784"/>
      <c r="AE30" s="785"/>
      <c r="AF30" s="786">
        <v>0</v>
      </c>
      <c r="AG30" s="787"/>
      <c r="AH30" s="787"/>
      <c r="AI30" s="787"/>
      <c r="AJ30" s="788"/>
      <c r="AK30" s="834">
        <v>82</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63</v>
      </c>
      <c r="R31" s="784"/>
      <c r="S31" s="784"/>
      <c r="T31" s="784"/>
      <c r="U31" s="784"/>
      <c r="V31" s="784">
        <v>62</v>
      </c>
      <c r="W31" s="784"/>
      <c r="X31" s="784"/>
      <c r="Y31" s="784"/>
      <c r="Z31" s="784"/>
      <c r="AA31" s="784">
        <v>0</v>
      </c>
      <c r="AB31" s="784"/>
      <c r="AC31" s="784"/>
      <c r="AD31" s="784"/>
      <c r="AE31" s="785"/>
      <c r="AF31" s="786">
        <v>0</v>
      </c>
      <c r="AG31" s="787"/>
      <c r="AH31" s="787"/>
      <c r="AI31" s="787"/>
      <c r="AJ31" s="788"/>
      <c r="AK31" s="834">
        <v>29</v>
      </c>
      <c r="AL31" s="830"/>
      <c r="AM31" s="830"/>
      <c r="AN31" s="830"/>
      <c r="AO31" s="830"/>
      <c r="AP31" s="830">
        <v>394</v>
      </c>
      <c r="AQ31" s="830"/>
      <c r="AR31" s="830"/>
      <c r="AS31" s="830"/>
      <c r="AT31" s="830"/>
      <c r="AU31" s="830">
        <v>221</v>
      </c>
      <c r="AV31" s="830"/>
      <c r="AW31" s="830"/>
      <c r="AX31" s="830"/>
      <c r="AY31" s="830"/>
      <c r="AZ31" s="831" t="s">
        <v>552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580</v>
      </c>
      <c r="R32" s="784"/>
      <c r="S32" s="784"/>
      <c r="T32" s="784"/>
      <c r="U32" s="784"/>
      <c r="V32" s="784">
        <v>513</v>
      </c>
      <c r="W32" s="784"/>
      <c r="X32" s="784"/>
      <c r="Y32" s="784"/>
      <c r="Z32" s="784"/>
      <c r="AA32" s="784">
        <v>67</v>
      </c>
      <c r="AB32" s="784"/>
      <c r="AC32" s="784"/>
      <c r="AD32" s="784"/>
      <c r="AE32" s="785"/>
      <c r="AF32" s="786">
        <v>1171</v>
      </c>
      <c r="AG32" s="787"/>
      <c r="AH32" s="787"/>
      <c r="AI32" s="787"/>
      <c r="AJ32" s="788"/>
      <c r="AK32" s="834">
        <v>49</v>
      </c>
      <c r="AL32" s="830"/>
      <c r="AM32" s="830"/>
      <c r="AN32" s="830"/>
      <c r="AO32" s="830"/>
      <c r="AP32" s="830">
        <v>799</v>
      </c>
      <c r="AQ32" s="830"/>
      <c r="AR32" s="830"/>
      <c r="AS32" s="830"/>
      <c r="AT32" s="830"/>
      <c r="AU32" s="830">
        <v>182</v>
      </c>
      <c r="AV32" s="830"/>
      <c r="AW32" s="830"/>
      <c r="AX32" s="830"/>
      <c r="AY32" s="830"/>
      <c r="AZ32" s="831" t="s">
        <v>552</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25</v>
      </c>
      <c r="R33" s="784"/>
      <c r="S33" s="784"/>
      <c r="T33" s="784"/>
      <c r="U33" s="784"/>
      <c r="V33" s="784">
        <v>11</v>
      </c>
      <c r="W33" s="784"/>
      <c r="X33" s="784"/>
      <c r="Y33" s="784"/>
      <c r="Z33" s="784"/>
      <c r="AA33" s="784">
        <v>14</v>
      </c>
      <c r="AB33" s="784"/>
      <c r="AC33" s="784"/>
      <c r="AD33" s="784"/>
      <c r="AE33" s="785"/>
      <c r="AF33" s="786">
        <v>4</v>
      </c>
      <c r="AG33" s="787"/>
      <c r="AH33" s="787"/>
      <c r="AI33" s="787"/>
      <c r="AJ33" s="788"/>
      <c r="AK33" s="834">
        <v>6</v>
      </c>
      <c r="AL33" s="830"/>
      <c r="AM33" s="830"/>
      <c r="AN33" s="830"/>
      <c r="AO33" s="830"/>
      <c r="AP33" s="830">
        <v>4</v>
      </c>
      <c r="AQ33" s="830"/>
      <c r="AR33" s="830"/>
      <c r="AS33" s="830"/>
      <c r="AT33" s="830"/>
      <c r="AU33" s="830">
        <v>1</v>
      </c>
      <c r="AV33" s="830"/>
      <c r="AW33" s="830"/>
      <c r="AX33" s="830"/>
      <c r="AY33" s="830"/>
      <c r="AZ33" s="831" t="s">
        <v>552</v>
      </c>
      <c r="BA33" s="831"/>
      <c r="BB33" s="831"/>
      <c r="BC33" s="831"/>
      <c r="BD33" s="831"/>
      <c r="BE33" s="832" t="s">
        <v>397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398</v>
      </c>
      <c r="C34" s="781"/>
      <c r="D34" s="781"/>
      <c r="E34" s="781"/>
      <c r="F34" s="781"/>
      <c r="G34" s="781"/>
      <c r="H34" s="781"/>
      <c r="I34" s="781"/>
      <c r="J34" s="781"/>
      <c r="K34" s="781"/>
      <c r="L34" s="781"/>
      <c r="M34" s="781"/>
      <c r="N34" s="781"/>
      <c r="O34" s="781"/>
      <c r="P34" s="782"/>
      <c r="Q34" s="783">
        <v>1208</v>
      </c>
      <c r="R34" s="784"/>
      <c r="S34" s="784"/>
      <c r="T34" s="784"/>
      <c r="U34" s="784"/>
      <c r="V34" s="784">
        <v>1146</v>
      </c>
      <c r="W34" s="784"/>
      <c r="X34" s="784"/>
      <c r="Y34" s="784"/>
      <c r="Z34" s="784"/>
      <c r="AA34" s="784">
        <v>62</v>
      </c>
      <c r="AB34" s="784"/>
      <c r="AC34" s="784"/>
      <c r="AD34" s="784"/>
      <c r="AE34" s="785"/>
      <c r="AF34" s="786">
        <v>62</v>
      </c>
      <c r="AG34" s="787"/>
      <c r="AH34" s="787"/>
      <c r="AI34" s="787"/>
      <c r="AJ34" s="788"/>
      <c r="AK34" s="834">
        <v>422</v>
      </c>
      <c r="AL34" s="830"/>
      <c r="AM34" s="830"/>
      <c r="AN34" s="830"/>
      <c r="AO34" s="830"/>
      <c r="AP34" s="830">
        <v>3959</v>
      </c>
      <c r="AQ34" s="830"/>
      <c r="AR34" s="830"/>
      <c r="AS34" s="830"/>
      <c r="AT34" s="830"/>
      <c r="AU34" s="830">
        <v>3378</v>
      </c>
      <c r="AV34" s="830"/>
      <c r="AW34" s="830"/>
      <c r="AX34" s="830"/>
      <c r="AY34" s="830"/>
      <c r="AZ34" s="831" t="s">
        <v>552</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399</v>
      </c>
      <c r="C35" s="781"/>
      <c r="D35" s="781"/>
      <c r="E35" s="781"/>
      <c r="F35" s="781"/>
      <c r="G35" s="781"/>
      <c r="H35" s="781"/>
      <c r="I35" s="781"/>
      <c r="J35" s="781"/>
      <c r="K35" s="781"/>
      <c r="L35" s="781"/>
      <c r="M35" s="781"/>
      <c r="N35" s="781"/>
      <c r="O35" s="781"/>
      <c r="P35" s="782"/>
      <c r="Q35" s="783">
        <v>305</v>
      </c>
      <c r="R35" s="784"/>
      <c r="S35" s="784"/>
      <c r="T35" s="784"/>
      <c r="U35" s="784"/>
      <c r="V35" s="784">
        <v>284</v>
      </c>
      <c r="W35" s="784"/>
      <c r="X35" s="784"/>
      <c r="Y35" s="784"/>
      <c r="Z35" s="784"/>
      <c r="AA35" s="784">
        <v>20</v>
      </c>
      <c r="AB35" s="784"/>
      <c r="AC35" s="784"/>
      <c r="AD35" s="784"/>
      <c r="AE35" s="785"/>
      <c r="AF35" s="786">
        <v>20</v>
      </c>
      <c r="AG35" s="787"/>
      <c r="AH35" s="787"/>
      <c r="AI35" s="787"/>
      <c r="AJ35" s="788"/>
      <c r="AK35" s="834">
        <v>140</v>
      </c>
      <c r="AL35" s="830"/>
      <c r="AM35" s="830"/>
      <c r="AN35" s="830"/>
      <c r="AO35" s="830"/>
      <c r="AP35" s="830">
        <v>938</v>
      </c>
      <c r="AQ35" s="830"/>
      <c r="AR35" s="830"/>
      <c r="AS35" s="830"/>
      <c r="AT35" s="830"/>
      <c r="AU35" s="830">
        <v>852</v>
      </c>
      <c r="AV35" s="830"/>
      <c r="AW35" s="830"/>
      <c r="AX35" s="830"/>
      <c r="AY35" s="830"/>
      <c r="AZ35" s="831" t="s">
        <v>552</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400</v>
      </c>
      <c r="C36" s="781"/>
      <c r="D36" s="781"/>
      <c r="E36" s="781"/>
      <c r="F36" s="781"/>
      <c r="G36" s="781"/>
      <c r="H36" s="781"/>
      <c r="I36" s="781"/>
      <c r="J36" s="781"/>
      <c r="K36" s="781"/>
      <c r="L36" s="781"/>
      <c r="M36" s="781"/>
      <c r="N36" s="781"/>
      <c r="O36" s="781"/>
      <c r="P36" s="782"/>
      <c r="Q36" s="783">
        <v>211</v>
      </c>
      <c r="R36" s="784"/>
      <c r="S36" s="784"/>
      <c r="T36" s="784"/>
      <c r="U36" s="784"/>
      <c r="V36" s="784">
        <v>206</v>
      </c>
      <c r="W36" s="784"/>
      <c r="X36" s="784"/>
      <c r="Y36" s="784"/>
      <c r="Z36" s="784"/>
      <c r="AA36" s="784">
        <v>5</v>
      </c>
      <c r="AB36" s="784"/>
      <c r="AC36" s="784"/>
      <c r="AD36" s="784"/>
      <c r="AE36" s="785"/>
      <c r="AF36" s="786">
        <v>5</v>
      </c>
      <c r="AG36" s="787"/>
      <c r="AH36" s="787"/>
      <c r="AI36" s="787"/>
      <c r="AJ36" s="788"/>
      <c r="AK36" s="834">
        <v>159</v>
      </c>
      <c r="AL36" s="830"/>
      <c r="AM36" s="830"/>
      <c r="AN36" s="830"/>
      <c r="AO36" s="830"/>
      <c r="AP36" s="830">
        <v>789</v>
      </c>
      <c r="AQ36" s="830"/>
      <c r="AR36" s="830"/>
      <c r="AS36" s="830"/>
      <c r="AT36" s="830"/>
      <c r="AU36" s="830">
        <v>787</v>
      </c>
      <c r="AV36" s="830"/>
      <c r="AW36" s="830"/>
      <c r="AX36" s="830"/>
      <c r="AY36" s="830"/>
      <c r="AZ36" s="831" t="s">
        <v>552</v>
      </c>
      <c r="BA36" s="831"/>
      <c r="BB36" s="831"/>
      <c r="BC36" s="831"/>
      <c r="BD36" s="831"/>
      <c r="BE36" s="832" t="s">
        <v>397</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1484</v>
      </c>
      <c r="AG63" s="844"/>
      <c r="AH63" s="844"/>
      <c r="AI63" s="844"/>
      <c r="AJ63" s="845"/>
      <c r="AK63" s="846"/>
      <c r="AL63" s="841"/>
      <c r="AM63" s="841"/>
      <c r="AN63" s="841"/>
      <c r="AO63" s="841"/>
      <c r="AP63" s="844">
        <v>6882</v>
      </c>
      <c r="AQ63" s="844"/>
      <c r="AR63" s="844"/>
      <c r="AS63" s="844"/>
      <c r="AT63" s="844"/>
      <c r="AU63" s="844">
        <v>5421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405</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554</v>
      </c>
      <c r="C68" s="870"/>
      <c r="D68" s="870"/>
      <c r="E68" s="870"/>
      <c r="F68" s="870"/>
      <c r="G68" s="870"/>
      <c r="H68" s="870"/>
      <c r="I68" s="870"/>
      <c r="J68" s="870"/>
      <c r="K68" s="870"/>
      <c r="L68" s="870"/>
      <c r="M68" s="870"/>
      <c r="N68" s="870"/>
      <c r="O68" s="870"/>
      <c r="P68" s="871"/>
      <c r="Q68" s="872">
        <v>1419</v>
      </c>
      <c r="R68" s="866"/>
      <c r="S68" s="866"/>
      <c r="T68" s="866"/>
      <c r="U68" s="866"/>
      <c r="V68" s="866">
        <v>1369</v>
      </c>
      <c r="W68" s="866"/>
      <c r="X68" s="866"/>
      <c r="Y68" s="866"/>
      <c r="Z68" s="866"/>
      <c r="AA68" s="866">
        <v>50</v>
      </c>
      <c r="AB68" s="866"/>
      <c r="AC68" s="866"/>
      <c r="AD68" s="866"/>
      <c r="AE68" s="866"/>
      <c r="AF68" s="866">
        <v>50</v>
      </c>
      <c r="AG68" s="866"/>
      <c r="AH68" s="866"/>
      <c r="AI68" s="866"/>
      <c r="AJ68" s="866"/>
      <c r="AK68" s="866" t="s">
        <v>552</v>
      </c>
      <c r="AL68" s="866"/>
      <c r="AM68" s="866"/>
      <c r="AN68" s="866"/>
      <c r="AO68" s="866"/>
      <c r="AP68" s="866">
        <v>441</v>
      </c>
      <c r="AQ68" s="866"/>
      <c r="AR68" s="866"/>
      <c r="AS68" s="866"/>
      <c r="AT68" s="866"/>
      <c r="AU68" s="866">
        <v>247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555</v>
      </c>
      <c r="C69" s="874"/>
      <c r="D69" s="874"/>
      <c r="E69" s="874"/>
      <c r="F69" s="874"/>
      <c r="G69" s="874"/>
      <c r="H69" s="874"/>
      <c r="I69" s="874"/>
      <c r="J69" s="874"/>
      <c r="K69" s="874"/>
      <c r="L69" s="874"/>
      <c r="M69" s="874"/>
      <c r="N69" s="874"/>
      <c r="O69" s="874"/>
      <c r="P69" s="875"/>
      <c r="Q69" s="876">
        <v>276</v>
      </c>
      <c r="R69" s="830"/>
      <c r="S69" s="830"/>
      <c r="T69" s="830"/>
      <c r="U69" s="830"/>
      <c r="V69" s="830">
        <v>270</v>
      </c>
      <c r="W69" s="830"/>
      <c r="X69" s="830"/>
      <c r="Y69" s="830"/>
      <c r="Z69" s="830"/>
      <c r="AA69" s="830">
        <v>6</v>
      </c>
      <c r="AB69" s="830"/>
      <c r="AC69" s="830"/>
      <c r="AD69" s="830"/>
      <c r="AE69" s="830"/>
      <c r="AF69" s="830">
        <v>6</v>
      </c>
      <c r="AG69" s="830"/>
      <c r="AH69" s="830"/>
      <c r="AI69" s="830"/>
      <c r="AJ69" s="830"/>
      <c r="AK69" s="830">
        <v>33</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556</v>
      </c>
      <c r="C70" s="874"/>
      <c r="D70" s="874"/>
      <c r="E70" s="874"/>
      <c r="F70" s="874"/>
      <c r="G70" s="874"/>
      <c r="H70" s="874"/>
      <c r="I70" s="874"/>
      <c r="J70" s="874"/>
      <c r="K70" s="874"/>
      <c r="L70" s="874"/>
      <c r="M70" s="874"/>
      <c r="N70" s="874"/>
      <c r="O70" s="874"/>
      <c r="P70" s="875"/>
      <c r="Q70" s="876">
        <v>180</v>
      </c>
      <c r="R70" s="830"/>
      <c r="S70" s="830"/>
      <c r="T70" s="830"/>
      <c r="U70" s="830"/>
      <c r="V70" s="830">
        <v>169</v>
      </c>
      <c r="W70" s="830"/>
      <c r="X70" s="830"/>
      <c r="Y70" s="830"/>
      <c r="Z70" s="830"/>
      <c r="AA70" s="830">
        <v>11</v>
      </c>
      <c r="AB70" s="830"/>
      <c r="AC70" s="830"/>
      <c r="AD70" s="830"/>
      <c r="AE70" s="830"/>
      <c r="AF70" s="830">
        <v>11</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557</v>
      </c>
      <c r="C71" s="874"/>
      <c r="D71" s="874"/>
      <c r="E71" s="874"/>
      <c r="F71" s="874"/>
      <c r="G71" s="874"/>
      <c r="H71" s="874"/>
      <c r="I71" s="874"/>
      <c r="J71" s="874"/>
      <c r="K71" s="874"/>
      <c r="L71" s="874"/>
      <c r="M71" s="874"/>
      <c r="N71" s="874"/>
      <c r="O71" s="874"/>
      <c r="P71" s="875"/>
      <c r="Q71" s="876">
        <v>1757</v>
      </c>
      <c r="R71" s="830"/>
      <c r="S71" s="830"/>
      <c r="T71" s="830"/>
      <c r="U71" s="830"/>
      <c r="V71" s="830">
        <v>1687</v>
      </c>
      <c r="W71" s="830"/>
      <c r="X71" s="830"/>
      <c r="Y71" s="830"/>
      <c r="Z71" s="830"/>
      <c r="AA71" s="830">
        <v>70</v>
      </c>
      <c r="AB71" s="830"/>
      <c r="AC71" s="830"/>
      <c r="AD71" s="830"/>
      <c r="AE71" s="830"/>
      <c r="AF71" s="830">
        <v>62</v>
      </c>
      <c r="AG71" s="830"/>
      <c r="AH71" s="830"/>
      <c r="AI71" s="830"/>
      <c r="AJ71" s="830"/>
      <c r="AK71" s="830">
        <v>56</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558</v>
      </c>
      <c r="C72" s="874"/>
      <c r="D72" s="874"/>
      <c r="E72" s="874"/>
      <c r="F72" s="874"/>
      <c r="G72" s="874"/>
      <c r="H72" s="874"/>
      <c r="I72" s="874"/>
      <c r="J72" s="874"/>
      <c r="K72" s="874"/>
      <c r="L72" s="874"/>
      <c r="M72" s="874"/>
      <c r="N72" s="874"/>
      <c r="O72" s="874"/>
      <c r="P72" s="875"/>
      <c r="Q72" s="876">
        <v>380</v>
      </c>
      <c r="R72" s="830"/>
      <c r="S72" s="830"/>
      <c r="T72" s="830"/>
      <c r="U72" s="830"/>
      <c r="V72" s="830">
        <v>185</v>
      </c>
      <c r="W72" s="830"/>
      <c r="X72" s="830"/>
      <c r="Y72" s="830"/>
      <c r="Z72" s="830"/>
      <c r="AA72" s="830">
        <v>195</v>
      </c>
      <c r="AB72" s="830"/>
      <c r="AC72" s="830"/>
      <c r="AD72" s="830"/>
      <c r="AE72" s="830"/>
      <c r="AF72" s="830">
        <v>195</v>
      </c>
      <c r="AG72" s="830"/>
      <c r="AH72" s="830"/>
      <c r="AI72" s="830"/>
      <c r="AJ72" s="830"/>
      <c r="AK72" s="830">
        <v>20</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559</v>
      </c>
      <c r="C73" s="874"/>
      <c r="D73" s="874"/>
      <c r="E73" s="874"/>
      <c r="F73" s="874"/>
      <c r="G73" s="874"/>
      <c r="H73" s="874"/>
      <c r="I73" s="874"/>
      <c r="J73" s="874"/>
      <c r="K73" s="874"/>
      <c r="L73" s="874"/>
      <c r="M73" s="874"/>
      <c r="N73" s="874"/>
      <c r="O73" s="874"/>
      <c r="P73" s="875"/>
      <c r="Q73" s="876">
        <v>319650</v>
      </c>
      <c r="R73" s="830"/>
      <c r="S73" s="830"/>
      <c r="T73" s="830"/>
      <c r="U73" s="830"/>
      <c r="V73" s="830">
        <v>305956</v>
      </c>
      <c r="W73" s="830"/>
      <c r="X73" s="830"/>
      <c r="Y73" s="830"/>
      <c r="Z73" s="830"/>
      <c r="AA73" s="830">
        <v>13694</v>
      </c>
      <c r="AB73" s="830"/>
      <c r="AC73" s="830"/>
      <c r="AD73" s="830"/>
      <c r="AE73" s="830"/>
      <c r="AF73" s="830">
        <v>13694</v>
      </c>
      <c r="AG73" s="830"/>
      <c r="AH73" s="830"/>
      <c r="AI73" s="830"/>
      <c r="AJ73" s="830"/>
      <c r="AK73" s="830">
        <v>0</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560</v>
      </c>
      <c r="C74" s="874"/>
      <c r="D74" s="874"/>
      <c r="E74" s="874"/>
      <c r="F74" s="874"/>
      <c r="G74" s="874"/>
      <c r="H74" s="874"/>
      <c r="I74" s="874"/>
      <c r="J74" s="874"/>
      <c r="K74" s="874"/>
      <c r="L74" s="874"/>
      <c r="M74" s="874"/>
      <c r="N74" s="874"/>
      <c r="O74" s="874"/>
      <c r="P74" s="875"/>
      <c r="Q74" s="876">
        <v>400</v>
      </c>
      <c r="R74" s="830"/>
      <c r="S74" s="830"/>
      <c r="T74" s="830"/>
      <c r="U74" s="830"/>
      <c r="V74" s="830">
        <v>176</v>
      </c>
      <c r="W74" s="830"/>
      <c r="X74" s="830"/>
      <c r="Y74" s="830"/>
      <c r="Z74" s="830"/>
      <c r="AA74" s="830">
        <v>224</v>
      </c>
      <c r="AB74" s="830"/>
      <c r="AC74" s="830"/>
      <c r="AD74" s="830"/>
      <c r="AE74" s="830"/>
      <c r="AF74" s="830">
        <v>224</v>
      </c>
      <c r="AG74" s="830"/>
      <c r="AH74" s="830"/>
      <c r="AI74" s="830"/>
      <c r="AJ74" s="830"/>
      <c r="AK74" s="830">
        <v>0</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561</v>
      </c>
      <c r="C75" s="874"/>
      <c r="D75" s="874"/>
      <c r="E75" s="874"/>
      <c r="F75" s="874"/>
      <c r="G75" s="874"/>
      <c r="H75" s="874"/>
      <c r="I75" s="874"/>
      <c r="J75" s="874"/>
      <c r="K75" s="874"/>
      <c r="L75" s="874"/>
      <c r="M75" s="874"/>
      <c r="N75" s="874"/>
      <c r="O75" s="874"/>
      <c r="P75" s="875"/>
      <c r="Q75" s="877">
        <v>1609</v>
      </c>
      <c r="R75" s="878"/>
      <c r="S75" s="878"/>
      <c r="T75" s="878"/>
      <c r="U75" s="834"/>
      <c r="V75" s="879">
        <v>1554</v>
      </c>
      <c r="W75" s="878"/>
      <c r="X75" s="878"/>
      <c r="Y75" s="878"/>
      <c r="Z75" s="834"/>
      <c r="AA75" s="879">
        <v>55</v>
      </c>
      <c r="AB75" s="878"/>
      <c r="AC75" s="878"/>
      <c r="AD75" s="878"/>
      <c r="AE75" s="834"/>
      <c r="AF75" s="879">
        <v>55</v>
      </c>
      <c r="AG75" s="878"/>
      <c r="AH75" s="878"/>
      <c r="AI75" s="878"/>
      <c r="AJ75" s="834"/>
      <c r="AK75" s="879">
        <v>8</v>
      </c>
      <c r="AL75" s="878"/>
      <c r="AM75" s="878"/>
      <c r="AN75" s="878"/>
      <c r="AO75" s="834"/>
      <c r="AP75" s="879" t="s">
        <v>552</v>
      </c>
      <c r="AQ75" s="878"/>
      <c r="AR75" s="878"/>
      <c r="AS75" s="878"/>
      <c r="AT75" s="834"/>
      <c r="AU75" s="879" t="s">
        <v>552</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562</v>
      </c>
      <c r="C76" s="874"/>
      <c r="D76" s="874"/>
      <c r="E76" s="874"/>
      <c r="F76" s="874"/>
      <c r="G76" s="874"/>
      <c r="H76" s="874"/>
      <c r="I76" s="874"/>
      <c r="J76" s="874"/>
      <c r="K76" s="874"/>
      <c r="L76" s="874"/>
      <c r="M76" s="874"/>
      <c r="N76" s="874"/>
      <c r="O76" s="874"/>
      <c r="P76" s="875"/>
      <c r="Q76" s="877">
        <v>202</v>
      </c>
      <c r="R76" s="878"/>
      <c r="S76" s="878"/>
      <c r="T76" s="878"/>
      <c r="U76" s="834"/>
      <c r="V76" s="879">
        <v>197</v>
      </c>
      <c r="W76" s="878"/>
      <c r="X76" s="878"/>
      <c r="Y76" s="878"/>
      <c r="Z76" s="834"/>
      <c r="AA76" s="879">
        <v>5</v>
      </c>
      <c r="AB76" s="878"/>
      <c r="AC76" s="878"/>
      <c r="AD76" s="878"/>
      <c r="AE76" s="834"/>
      <c r="AF76" s="879">
        <v>5</v>
      </c>
      <c r="AG76" s="878"/>
      <c r="AH76" s="878"/>
      <c r="AI76" s="878"/>
      <c r="AJ76" s="834"/>
      <c r="AK76" s="879">
        <v>12</v>
      </c>
      <c r="AL76" s="878"/>
      <c r="AM76" s="878"/>
      <c r="AN76" s="878"/>
      <c r="AO76" s="834"/>
      <c r="AP76" s="879" t="s">
        <v>552</v>
      </c>
      <c r="AQ76" s="878"/>
      <c r="AR76" s="878"/>
      <c r="AS76" s="878"/>
      <c r="AT76" s="834"/>
      <c r="AU76" s="879" t="s">
        <v>552</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14302</v>
      </c>
      <c r="AG88" s="844"/>
      <c r="AH88" s="844"/>
      <c r="AI88" s="844"/>
      <c r="AJ88" s="844"/>
      <c r="AK88" s="841"/>
      <c r="AL88" s="841"/>
      <c r="AM88" s="841"/>
      <c r="AN88" s="841"/>
      <c r="AO88" s="841"/>
      <c r="AP88" s="844">
        <v>441</v>
      </c>
      <c r="AQ88" s="844"/>
      <c r="AR88" s="844"/>
      <c r="AS88" s="844"/>
      <c r="AT88" s="844"/>
      <c r="AU88" s="844">
        <v>247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38</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30"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1578541</v>
      </c>
      <c r="AB110" s="900"/>
      <c r="AC110" s="900"/>
      <c r="AD110" s="900"/>
      <c r="AE110" s="901"/>
      <c r="AF110" s="902">
        <v>1749096</v>
      </c>
      <c r="AG110" s="900"/>
      <c r="AH110" s="900"/>
      <c r="AI110" s="900"/>
      <c r="AJ110" s="901"/>
      <c r="AK110" s="902">
        <v>1834722</v>
      </c>
      <c r="AL110" s="900"/>
      <c r="AM110" s="900"/>
      <c r="AN110" s="900"/>
      <c r="AO110" s="901"/>
      <c r="AP110" s="903">
        <v>27.5</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12905275</v>
      </c>
      <c r="BR110" s="931"/>
      <c r="BS110" s="931"/>
      <c r="BT110" s="931"/>
      <c r="BU110" s="931"/>
      <c r="BV110" s="931">
        <v>12288220</v>
      </c>
      <c r="BW110" s="931"/>
      <c r="BX110" s="931"/>
      <c r="BY110" s="931"/>
      <c r="BZ110" s="931"/>
      <c r="CA110" s="931">
        <v>11690693</v>
      </c>
      <c r="CB110" s="931"/>
      <c r="CC110" s="931"/>
      <c r="CD110" s="931"/>
      <c r="CE110" s="931"/>
      <c r="CF110" s="944">
        <v>175</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v>455071</v>
      </c>
      <c r="BR111" s="926"/>
      <c r="BS111" s="926"/>
      <c r="BT111" s="926"/>
      <c r="BU111" s="926"/>
      <c r="BV111" s="926">
        <v>371071</v>
      </c>
      <c r="BW111" s="926"/>
      <c r="BX111" s="926"/>
      <c r="BY111" s="926"/>
      <c r="BZ111" s="926"/>
      <c r="CA111" s="926">
        <v>287071</v>
      </c>
      <c r="CB111" s="926"/>
      <c r="CC111" s="926"/>
      <c r="CD111" s="926"/>
      <c r="CE111" s="926"/>
      <c r="CF111" s="920">
        <v>4.3</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6485947</v>
      </c>
      <c r="BR112" s="926"/>
      <c r="BS112" s="926"/>
      <c r="BT112" s="926"/>
      <c r="BU112" s="926"/>
      <c r="BV112" s="926">
        <v>5977427</v>
      </c>
      <c r="BW112" s="926"/>
      <c r="BX112" s="926"/>
      <c r="BY112" s="926"/>
      <c r="BZ112" s="926"/>
      <c r="CA112" s="926">
        <v>5421386</v>
      </c>
      <c r="CB112" s="926"/>
      <c r="CC112" s="926"/>
      <c r="CD112" s="926"/>
      <c r="CE112" s="926"/>
      <c r="CF112" s="920">
        <v>81.099999999999994</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789434</v>
      </c>
      <c r="AB113" s="938"/>
      <c r="AC113" s="938"/>
      <c r="AD113" s="938"/>
      <c r="AE113" s="939"/>
      <c r="AF113" s="940">
        <v>788853</v>
      </c>
      <c r="AG113" s="938"/>
      <c r="AH113" s="938"/>
      <c r="AI113" s="938"/>
      <c r="AJ113" s="939"/>
      <c r="AK113" s="940">
        <v>753310</v>
      </c>
      <c r="AL113" s="938"/>
      <c r="AM113" s="938"/>
      <c r="AN113" s="938"/>
      <c r="AO113" s="939"/>
      <c r="AP113" s="941">
        <v>11.3</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v>590545</v>
      </c>
      <c r="BR113" s="926"/>
      <c r="BS113" s="926"/>
      <c r="BT113" s="926"/>
      <c r="BU113" s="926"/>
      <c r="BV113" s="926">
        <v>392663</v>
      </c>
      <c r="BW113" s="926"/>
      <c r="BX113" s="926"/>
      <c r="BY113" s="926"/>
      <c r="BZ113" s="926"/>
      <c r="CA113" s="926">
        <v>247086</v>
      </c>
      <c r="CB113" s="926"/>
      <c r="CC113" s="926"/>
      <c r="CD113" s="926"/>
      <c r="CE113" s="926"/>
      <c r="CF113" s="920">
        <v>3.7</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188300</v>
      </c>
      <c r="AB114" s="959"/>
      <c r="AC114" s="959"/>
      <c r="AD114" s="959"/>
      <c r="AE114" s="960"/>
      <c r="AF114" s="961">
        <v>181335</v>
      </c>
      <c r="AG114" s="959"/>
      <c r="AH114" s="959"/>
      <c r="AI114" s="959"/>
      <c r="AJ114" s="960"/>
      <c r="AK114" s="961">
        <v>135276</v>
      </c>
      <c r="AL114" s="959"/>
      <c r="AM114" s="959"/>
      <c r="AN114" s="959"/>
      <c r="AO114" s="960"/>
      <c r="AP114" s="962">
        <v>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1806266</v>
      </c>
      <c r="BR114" s="926"/>
      <c r="BS114" s="926"/>
      <c r="BT114" s="926"/>
      <c r="BU114" s="926"/>
      <c r="BV114" s="926">
        <v>1777370</v>
      </c>
      <c r="BW114" s="926"/>
      <c r="BX114" s="926"/>
      <c r="BY114" s="926"/>
      <c r="BZ114" s="926"/>
      <c r="CA114" s="926">
        <v>1841277</v>
      </c>
      <c r="CB114" s="926"/>
      <c r="CC114" s="926"/>
      <c r="CD114" s="926"/>
      <c r="CE114" s="926"/>
      <c r="CF114" s="920">
        <v>27.6</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v>
      </c>
      <c r="AB115" s="938"/>
      <c r="AC115" s="938"/>
      <c r="AD115" s="938"/>
      <c r="AE115" s="939"/>
      <c r="AF115" s="940">
        <v>5</v>
      </c>
      <c r="AG115" s="938"/>
      <c r="AH115" s="938"/>
      <c r="AI115" s="938"/>
      <c r="AJ115" s="939"/>
      <c r="AK115" s="940">
        <v>107</v>
      </c>
      <c r="AL115" s="938"/>
      <c r="AM115" s="938"/>
      <c r="AN115" s="938"/>
      <c r="AO115" s="939"/>
      <c r="AP115" s="941">
        <v>0</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203071</v>
      </c>
      <c r="DH115" s="959"/>
      <c r="DI115" s="959"/>
      <c r="DJ115" s="959"/>
      <c r="DK115" s="960"/>
      <c r="DL115" s="961">
        <v>203071</v>
      </c>
      <c r="DM115" s="959"/>
      <c r="DN115" s="959"/>
      <c r="DO115" s="959"/>
      <c r="DP115" s="960"/>
      <c r="DQ115" s="961">
        <v>203071</v>
      </c>
      <c r="DR115" s="959"/>
      <c r="DS115" s="959"/>
      <c r="DT115" s="959"/>
      <c r="DU115" s="960"/>
      <c r="DV115" s="962">
        <v>3</v>
      </c>
      <c r="DW115" s="963"/>
      <c r="DX115" s="963"/>
      <c r="DY115" s="963"/>
      <c r="DZ115" s="964"/>
    </row>
    <row r="116" spans="1:130" s="230"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2556287</v>
      </c>
      <c r="AB117" s="979"/>
      <c r="AC117" s="979"/>
      <c r="AD117" s="979"/>
      <c r="AE117" s="980"/>
      <c r="AF117" s="981">
        <v>2719289</v>
      </c>
      <c r="AG117" s="979"/>
      <c r="AH117" s="979"/>
      <c r="AI117" s="979"/>
      <c r="AJ117" s="980"/>
      <c r="AK117" s="981">
        <v>2723415</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447</v>
      </c>
      <c r="BP119" s="1005"/>
      <c r="BQ119" s="999">
        <v>22243104</v>
      </c>
      <c r="BR119" s="1000"/>
      <c r="BS119" s="1000"/>
      <c r="BT119" s="1000"/>
      <c r="BU119" s="1000"/>
      <c r="BV119" s="1000">
        <v>20806751</v>
      </c>
      <c r="BW119" s="1000"/>
      <c r="BX119" s="1000"/>
      <c r="BY119" s="1000"/>
      <c r="BZ119" s="1000"/>
      <c r="CA119" s="1000">
        <v>19487513</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252000</v>
      </c>
      <c r="DH119" s="986"/>
      <c r="DI119" s="986"/>
      <c r="DJ119" s="986"/>
      <c r="DK119" s="987"/>
      <c r="DL119" s="985">
        <v>168000</v>
      </c>
      <c r="DM119" s="986"/>
      <c r="DN119" s="986"/>
      <c r="DO119" s="986"/>
      <c r="DP119" s="987"/>
      <c r="DQ119" s="985">
        <v>84000</v>
      </c>
      <c r="DR119" s="986"/>
      <c r="DS119" s="986"/>
      <c r="DT119" s="986"/>
      <c r="DU119" s="987"/>
      <c r="DV119" s="988">
        <v>1.3</v>
      </c>
      <c r="DW119" s="989"/>
      <c r="DX119" s="989"/>
      <c r="DY119" s="989"/>
      <c r="DZ119" s="990"/>
    </row>
    <row r="120" spans="1:130" s="230"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6758836</v>
      </c>
      <c r="BR120" s="931"/>
      <c r="BS120" s="931"/>
      <c r="BT120" s="931"/>
      <c r="BU120" s="931"/>
      <c r="BV120" s="931">
        <v>6782928</v>
      </c>
      <c r="BW120" s="931"/>
      <c r="BX120" s="931"/>
      <c r="BY120" s="931"/>
      <c r="BZ120" s="931"/>
      <c r="CA120" s="931">
        <v>6774098</v>
      </c>
      <c r="CB120" s="931"/>
      <c r="CC120" s="931"/>
      <c r="CD120" s="931"/>
      <c r="CE120" s="931"/>
      <c r="CF120" s="944">
        <v>101.4</v>
      </c>
      <c r="CG120" s="945"/>
      <c r="CH120" s="945"/>
      <c r="CI120" s="945"/>
      <c r="CJ120" s="945"/>
      <c r="CK120" s="1006" t="s">
        <v>451</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3787605</v>
      </c>
      <c r="DH120" s="931"/>
      <c r="DI120" s="931"/>
      <c r="DJ120" s="931"/>
      <c r="DK120" s="931"/>
      <c r="DL120" s="931">
        <v>3598934</v>
      </c>
      <c r="DM120" s="931"/>
      <c r="DN120" s="931"/>
      <c r="DO120" s="931"/>
      <c r="DP120" s="931"/>
      <c r="DQ120" s="931">
        <v>3377961</v>
      </c>
      <c r="DR120" s="931"/>
      <c r="DS120" s="931"/>
      <c r="DT120" s="931"/>
      <c r="DU120" s="931"/>
      <c r="DV120" s="932">
        <v>50.6</v>
      </c>
      <c r="DW120" s="932"/>
      <c r="DX120" s="932"/>
      <c r="DY120" s="932"/>
      <c r="DZ120" s="933"/>
    </row>
    <row r="121" spans="1:130" s="230"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800591</v>
      </c>
      <c r="BR121" s="926"/>
      <c r="BS121" s="926"/>
      <c r="BT121" s="926"/>
      <c r="BU121" s="926"/>
      <c r="BV121" s="926">
        <v>838388</v>
      </c>
      <c r="BW121" s="926"/>
      <c r="BX121" s="926"/>
      <c r="BY121" s="926"/>
      <c r="BZ121" s="926"/>
      <c r="CA121" s="926">
        <v>833951</v>
      </c>
      <c r="CB121" s="926"/>
      <c r="CC121" s="926"/>
      <c r="CD121" s="926"/>
      <c r="CE121" s="926"/>
      <c r="CF121" s="920">
        <v>12.5</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1021079</v>
      </c>
      <c r="DH121" s="926"/>
      <c r="DI121" s="926"/>
      <c r="DJ121" s="926"/>
      <c r="DK121" s="926"/>
      <c r="DL121" s="926">
        <v>956958</v>
      </c>
      <c r="DM121" s="926"/>
      <c r="DN121" s="926"/>
      <c r="DO121" s="926"/>
      <c r="DP121" s="926"/>
      <c r="DQ121" s="926">
        <v>851680</v>
      </c>
      <c r="DR121" s="926"/>
      <c r="DS121" s="926"/>
      <c r="DT121" s="926"/>
      <c r="DU121" s="926"/>
      <c r="DV121" s="927">
        <v>12.7</v>
      </c>
      <c r="DW121" s="927"/>
      <c r="DX121" s="927"/>
      <c r="DY121" s="927"/>
      <c r="DZ121" s="928"/>
    </row>
    <row r="122" spans="1:130" s="230"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16002778</v>
      </c>
      <c r="BR122" s="1000"/>
      <c r="BS122" s="1000"/>
      <c r="BT122" s="1000"/>
      <c r="BU122" s="1000"/>
      <c r="BV122" s="1000">
        <v>15430776</v>
      </c>
      <c r="BW122" s="1000"/>
      <c r="BX122" s="1000"/>
      <c r="BY122" s="1000"/>
      <c r="BZ122" s="1000"/>
      <c r="CA122" s="1000">
        <v>14752856</v>
      </c>
      <c r="CB122" s="1000"/>
      <c r="CC122" s="1000"/>
      <c r="CD122" s="1000"/>
      <c r="CE122" s="1000"/>
      <c r="CF122" s="1017">
        <v>220.8</v>
      </c>
      <c r="CG122" s="1018"/>
      <c r="CH122" s="1018"/>
      <c r="CI122" s="1018"/>
      <c r="CJ122" s="1018"/>
      <c r="CK122" s="1009"/>
      <c r="CL122" s="1010"/>
      <c r="CM122" s="1010"/>
      <c r="CN122" s="1010"/>
      <c r="CO122" s="1011"/>
      <c r="CP122" s="1019" t="s">
        <v>400</v>
      </c>
      <c r="CQ122" s="1020"/>
      <c r="CR122" s="1020"/>
      <c r="CS122" s="1020"/>
      <c r="CT122" s="1020"/>
      <c r="CU122" s="1020"/>
      <c r="CV122" s="1020"/>
      <c r="CW122" s="1020"/>
      <c r="CX122" s="1020"/>
      <c r="CY122" s="1020"/>
      <c r="CZ122" s="1020"/>
      <c r="DA122" s="1020"/>
      <c r="DB122" s="1020"/>
      <c r="DC122" s="1020"/>
      <c r="DD122" s="1020"/>
      <c r="DE122" s="1020"/>
      <c r="DF122" s="1021"/>
      <c r="DG122" s="925">
        <v>1104349</v>
      </c>
      <c r="DH122" s="926"/>
      <c r="DI122" s="926"/>
      <c r="DJ122" s="926"/>
      <c r="DK122" s="926"/>
      <c r="DL122" s="926">
        <v>923617</v>
      </c>
      <c r="DM122" s="926"/>
      <c r="DN122" s="926"/>
      <c r="DO122" s="926"/>
      <c r="DP122" s="926"/>
      <c r="DQ122" s="926">
        <v>787130</v>
      </c>
      <c r="DR122" s="926"/>
      <c r="DS122" s="926"/>
      <c r="DT122" s="926"/>
      <c r="DU122" s="926"/>
      <c r="DV122" s="927">
        <v>11.8</v>
      </c>
      <c r="DW122" s="927"/>
      <c r="DX122" s="927"/>
      <c r="DY122" s="927"/>
      <c r="DZ122" s="928"/>
    </row>
    <row r="123" spans="1:130" s="230"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455</v>
      </c>
      <c r="BP123" s="1005"/>
      <c r="BQ123" s="1063">
        <v>23562205</v>
      </c>
      <c r="BR123" s="1064"/>
      <c r="BS123" s="1064"/>
      <c r="BT123" s="1064"/>
      <c r="BU123" s="1064"/>
      <c r="BV123" s="1064">
        <v>23052092</v>
      </c>
      <c r="BW123" s="1064"/>
      <c r="BX123" s="1064"/>
      <c r="BY123" s="1064"/>
      <c r="BZ123" s="1064"/>
      <c r="CA123" s="1064">
        <v>22360905</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290642</v>
      </c>
      <c r="DH123" s="959"/>
      <c r="DI123" s="959"/>
      <c r="DJ123" s="959"/>
      <c r="DK123" s="960"/>
      <c r="DL123" s="961">
        <v>269638</v>
      </c>
      <c r="DM123" s="959"/>
      <c r="DN123" s="959"/>
      <c r="DO123" s="959"/>
      <c r="DP123" s="960"/>
      <c r="DQ123" s="961">
        <v>221184</v>
      </c>
      <c r="DR123" s="959"/>
      <c r="DS123" s="959"/>
      <c r="DT123" s="959"/>
      <c r="DU123" s="960"/>
      <c r="DV123" s="962">
        <v>3.3</v>
      </c>
      <c r="DW123" s="963"/>
      <c r="DX123" s="963"/>
      <c r="DY123" s="963"/>
      <c r="DZ123" s="964"/>
    </row>
    <row r="124" spans="1:130" s="230"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282272</v>
      </c>
      <c r="DH124" s="986"/>
      <c r="DI124" s="986"/>
      <c r="DJ124" s="986"/>
      <c r="DK124" s="987"/>
      <c r="DL124" s="985">
        <v>228280</v>
      </c>
      <c r="DM124" s="986"/>
      <c r="DN124" s="986"/>
      <c r="DO124" s="986"/>
      <c r="DP124" s="987"/>
      <c r="DQ124" s="985">
        <v>183431</v>
      </c>
      <c r="DR124" s="986"/>
      <c r="DS124" s="986"/>
      <c r="DT124" s="986"/>
      <c r="DU124" s="987"/>
      <c r="DV124" s="988">
        <v>2.7</v>
      </c>
      <c r="DW124" s="989"/>
      <c r="DX124" s="989"/>
      <c r="DY124" s="989"/>
      <c r="DZ124" s="990"/>
    </row>
    <row r="125" spans="1:130" s="230"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12</v>
      </c>
      <c r="AB127" s="959"/>
      <c r="AC127" s="959"/>
      <c r="AD127" s="959"/>
      <c r="AE127" s="960"/>
      <c r="AF127" s="961">
        <v>5</v>
      </c>
      <c r="AG127" s="959"/>
      <c r="AH127" s="959"/>
      <c r="AI127" s="959"/>
      <c r="AJ127" s="960"/>
      <c r="AK127" s="961">
        <v>107</v>
      </c>
      <c r="AL127" s="959"/>
      <c r="AM127" s="959"/>
      <c r="AN127" s="959"/>
      <c r="AO127" s="960"/>
      <c r="AP127" s="962">
        <v>0</v>
      </c>
      <c r="AQ127" s="963"/>
      <c r="AR127" s="963"/>
      <c r="AS127" s="963"/>
      <c r="AT127" s="964"/>
      <c r="AU127" s="232"/>
      <c r="AV127" s="232"/>
      <c r="AW127" s="232"/>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95768</v>
      </c>
      <c r="AB128" s="1046"/>
      <c r="AC128" s="1046"/>
      <c r="AD128" s="1046"/>
      <c r="AE128" s="1047"/>
      <c r="AF128" s="1048">
        <v>93084</v>
      </c>
      <c r="AG128" s="1046"/>
      <c r="AH128" s="1046"/>
      <c r="AI128" s="1046"/>
      <c r="AJ128" s="1047"/>
      <c r="AK128" s="1048">
        <v>90518</v>
      </c>
      <c r="AL128" s="1046"/>
      <c r="AM128" s="1046"/>
      <c r="AN128" s="1046"/>
      <c r="AO128" s="1047"/>
      <c r="AP128" s="1049"/>
      <c r="AQ128" s="1050"/>
      <c r="AR128" s="1050"/>
      <c r="AS128" s="1050"/>
      <c r="AT128" s="1051"/>
      <c r="AU128" s="232"/>
      <c r="AV128" s="232"/>
      <c r="AW128" s="232"/>
      <c r="AX128" s="896" t="s">
        <v>469</v>
      </c>
      <c r="AY128" s="897"/>
      <c r="AZ128" s="897"/>
      <c r="BA128" s="897"/>
      <c r="BB128" s="897"/>
      <c r="BC128" s="897"/>
      <c r="BD128" s="897"/>
      <c r="BE128" s="898"/>
      <c r="BF128" s="1052" t="s">
        <v>122</v>
      </c>
      <c r="BG128" s="1053"/>
      <c r="BH128" s="1053"/>
      <c r="BI128" s="1053"/>
      <c r="BJ128" s="1053"/>
      <c r="BK128" s="1053"/>
      <c r="BL128" s="1054"/>
      <c r="BM128" s="1052">
        <v>13.62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8606337</v>
      </c>
      <c r="AB129" s="959"/>
      <c r="AC129" s="959"/>
      <c r="AD129" s="959"/>
      <c r="AE129" s="960"/>
      <c r="AF129" s="961">
        <v>8474894</v>
      </c>
      <c r="AG129" s="959"/>
      <c r="AH129" s="959"/>
      <c r="AI129" s="959"/>
      <c r="AJ129" s="960"/>
      <c r="AK129" s="961">
        <v>8517787</v>
      </c>
      <c r="AL129" s="959"/>
      <c r="AM129" s="959"/>
      <c r="AN129" s="959"/>
      <c r="AO129" s="960"/>
      <c r="AP129" s="1073"/>
      <c r="AQ129" s="1074"/>
      <c r="AR129" s="1074"/>
      <c r="AS129" s="1074"/>
      <c r="AT129" s="1075"/>
      <c r="AU129" s="233"/>
      <c r="AV129" s="233"/>
      <c r="AW129" s="233"/>
      <c r="AX129" s="1065" t="s">
        <v>472</v>
      </c>
      <c r="AY129" s="923"/>
      <c r="AZ129" s="923"/>
      <c r="BA129" s="923"/>
      <c r="BB129" s="923"/>
      <c r="BC129" s="923"/>
      <c r="BD129" s="923"/>
      <c r="BE129" s="924"/>
      <c r="BF129" s="1066" t="s">
        <v>122</v>
      </c>
      <c r="BG129" s="1067"/>
      <c r="BH129" s="1067"/>
      <c r="BI129" s="1067"/>
      <c r="BJ129" s="1067"/>
      <c r="BK129" s="1067"/>
      <c r="BL129" s="1068"/>
      <c r="BM129" s="1066">
        <v>18.62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1691706</v>
      </c>
      <c r="AB130" s="959"/>
      <c r="AC130" s="959"/>
      <c r="AD130" s="959"/>
      <c r="AE130" s="960"/>
      <c r="AF130" s="961">
        <v>1802486</v>
      </c>
      <c r="AG130" s="959"/>
      <c r="AH130" s="959"/>
      <c r="AI130" s="959"/>
      <c r="AJ130" s="960"/>
      <c r="AK130" s="961">
        <v>1835875</v>
      </c>
      <c r="AL130" s="959"/>
      <c r="AM130" s="959"/>
      <c r="AN130" s="959"/>
      <c r="AO130" s="960"/>
      <c r="AP130" s="1073"/>
      <c r="AQ130" s="1074"/>
      <c r="AR130" s="1074"/>
      <c r="AS130" s="1074"/>
      <c r="AT130" s="1075"/>
      <c r="AU130" s="233"/>
      <c r="AV130" s="233"/>
      <c r="AW130" s="233"/>
      <c r="AX130" s="1065" t="s">
        <v>475</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6914631</v>
      </c>
      <c r="AB131" s="986"/>
      <c r="AC131" s="986"/>
      <c r="AD131" s="986"/>
      <c r="AE131" s="987"/>
      <c r="AF131" s="985">
        <v>6672408</v>
      </c>
      <c r="AG131" s="986"/>
      <c r="AH131" s="986"/>
      <c r="AI131" s="986"/>
      <c r="AJ131" s="987"/>
      <c r="AK131" s="985">
        <v>6681912</v>
      </c>
      <c r="AL131" s="986"/>
      <c r="AM131" s="986"/>
      <c r="AN131" s="986"/>
      <c r="AO131" s="987"/>
      <c r="AP131" s="1110"/>
      <c r="AQ131" s="1111"/>
      <c r="AR131" s="1111"/>
      <c r="AS131" s="1111"/>
      <c r="AT131" s="1112"/>
      <c r="AU131" s="233"/>
      <c r="AV131" s="233"/>
      <c r="AW131" s="233"/>
      <c r="AX131" s="1083" t="s">
        <v>477</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11.118645920000001</v>
      </c>
      <c r="AB132" s="1097"/>
      <c r="AC132" s="1097"/>
      <c r="AD132" s="1097"/>
      <c r="AE132" s="1098"/>
      <c r="AF132" s="1099">
        <v>12.34515335</v>
      </c>
      <c r="AG132" s="1097"/>
      <c r="AH132" s="1097"/>
      <c r="AI132" s="1097"/>
      <c r="AJ132" s="1098"/>
      <c r="AK132" s="1099">
        <v>11.92805293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11.8</v>
      </c>
      <c r="AB133" s="1080"/>
      <c r="AC133" s="1080"/>
      <c r="AD133" s="1080"/>
      <c r="AE133" s="1081"/>
      <c r="AF133" s="1079">
        <v>11.7</v>
      </c>
      <c r="AG133" s="1080"/>
      <c r="AH133" s="1080"/>
      <c r="AI133" s="1080"/>
      <c r="AJ133" s="1081"/>
      <c r="AK133" s="1079">
        <v>11.7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KthrMmP6y3RXPlVUr7CLV3yS47DZQqNmvdSPCK4/RFwElVLFpPwlrRGiEt5zUP7QB9evRABMinG6+6CYBWL4A==" saltValue="JnjNSi1FaWDk9t8LTOET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b21ntIyV8H1OCS7nLPI6NEz0Ph18jDHNtB/XzDwSLklUBEOA1wD3/ZXuoapWtlFpFhFE74YeH5I1xcrTj6VjQ==" saltValue="KvrnYtDw+cQWi/9glt8e+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XXBUML+1FgBXy7p8ndkEP9DeQ6rGcBBebDgq29DRLIh/G2tCOulbK8OMaCMKXdl/3LCShJGwG2Wco0EAVBsgQ==" saltValue="WIP9tM9znpARN5pbFA8r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489</v>
      </c>
      <c r="AL9" s="1117"/>
      <c r="AM9" s="1117"/>
      <c r="AN9" s="1118"/>
      <c r="AO9" s="281">
        <v>2298980</v>
      </c>
      <c r="AP9" s="281">
        <v>119651</v>
      </c>
      <c r="AQ9" s="282">
        <v>107616</v>
      </c>
      <c r="AR9" s="283">
        <v>11.2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490</v>
      </c>
      <c r="AL10" s="1117"/>
      <c r="AM10" s="1117"/>
      <c r="AN10" s="1118"/>
      <c r="AO10" s="284">
        <v>397386</v>
      </c>
      <c r="AP10" s="284">
        <v>20682</v>
      </c>
      <c r="AQ10" s="285">
        <v>10095</v>
      </c>
      <c r="AR10" s="286">
        <v>104.9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491</v>
      </c>
      <c r="AL11" s="1117"/>
      <c r="AM11" s="1117"/>
      <c r="AN11" s="1118"/>
      <c r="AO11" s="284" t="s">
        <v>492</v>
      </c>
      <c r="AP11" s="284" t="s">
        <v>492</v>
      </c>
      <c r="AQ11" s="285">
        <v>1704</v>
      </c>
      <c r="AR11" s="286" t="s">
        <v>492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493</v>
      </c>
      <c r="AL12" s="1117"/>
      <c r="AM12" s="1117"/>
      <c r="AN12" s="1118"/>
      <c r="AO12" s="284" t="s">
        <v>492</v>
      </c>
      <c r="AP12" s="284" t="s">
        <v>492</v>
      </c>
      <c r="AQ12" s="285">
        <v>7</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494</v>
      </c>
      <c r="AL13" s="1117"/>
      <c r="AM13" s="1117"/>
      <c r="AN13" s="1118"/>
      <c r="AO13" s="284">
        <v>60006</v>
      </c>
      <c r="AP13" s="284">
        <v>3123</v>
      </c>
      <c r="AQ13" s="285">
        <v>4110</v>
      </c>
      <c r="AR13" s="286">
        <v>-24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495</v>
      </c>
      <c r="AL14" s="1117"/>
      <c r="AM14" s="1117"/>
      <c r="AN14" s="1118"/>
      <c r="AO14" s="284">
        <v>48980</v>
      </c>
      <c r="AP14" s="284">
        <v>2549</v>
      </c>
      <c r="AQ14" s="285">
        <v>2451</v>
      </c>
      <c r="AR14" s="286">
        <v>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496</v>
      </c>
      <c r="AL15" s="1120"/>
      <c r="AM15" s="1120"/>
      <c r="AN15" s="1121"/>
      <c r="AO15" s="284">
        <v>-59535</v>
      </c>
      <c r="AP15" s="284">
        <v>-3099</v>
      </c>
      <c r="AQ15" s="285">
        <v>-6399</v>
      </c>
      <c r="AR15" s="286">
        <v>-51.6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2745817</v>
      </c>
      <c r="AP16" s="284">
        <v>142907</v>
      </c>
      <c r="AQ16" s="285">
        <v>119584</v>
      </c>
      <c r="AR16" s="286">
        <v>19.5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501</v>
      </c>
      <c r="AL21" s="1123"/>
      <c r="AM21" s="1123"/>
      <c r="AN21" s="1124"/>
      <c r="AO21" s="297">
        <v>10.51</v>
      </c>
      <c r="AP21" s="298">
        <v>10.86</v>
      </c>
      <c r="AQ21" s="299">
        <v>-0.35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502</v>
      </c>
      <c r="AL22" s="1123"/>
      <c r="AM22" s="1123"/>
      <c r="AN22" s="1124"/>
      <c r="AO22" s="302">
        <v>96.8</v>
      </c>
      <c r="AP22" s="303">
        <v>97.3</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506</v>
      </c>
      <c r="AL32" s="1131"/>
      <c r="AM32" s="1131"/>
      <c r="AN32" s="1132"/>
      <c r="AO32" s="312">
        <v>1834722</v>
      </c>
      <c r="AP32" s="312">
        <v>95489</v>
      </c>
      <c r="AQ32" s="313">
        <v>75090</v>
      </c>
      <c r="AR32" s="314">
        <v>27.2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507</v>
      </c>
      <c r="AL33" s="1131"/>
      <c r="AM33" s="1131"/>
      <c r="AN33" s="1132"/>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508</v>
      </c>
      <c r="AL34" s="1131"/>
      <c r="AM34" s="1131"/>
      <c r="AN34" s="1132"/>
      <c r="AO34" s="312" t="s">
        <v>492</v>
      </c>
      <c r="AP34" s="312" t="s">
        <v>492</v>
      </c>
      <c r="AQ34" s="313">
        <v>1</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509</v>
      </c>
      <c r="AL35" s="1131"/>
      <c r="AM35" s="1131"/>
      <c r="AN35" s="1132"/>
      <c r="AO35" s="312">
        <v>753310</v>
      </c>
      <c r="AP35" s="312">
        <v>39206</v>
      </c>
      <c r="AQ35" s="313">
        <v>17211</v>
      </c>
      <c r="AR35" s="314">
        <v>127.8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510</v>
      </c>
      <c r="AL36" s="1131"/>
      <c r="AM36" s="1131"/>
      <c r="AN36" s="1132"/>
      <c r="AO36" s="312">
        <v>135276</v>
      </c>
      <c r="AP36" s="312">
        <v>7040</v>
      </c>
      <c r="AQ36" s="313">
        <v>2478</v>
      </c>
      <c r="AR36" s="314">
        <v>184.1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511</v>
      </c>
      <c r="AL37" s="1131"/>
      <c r="AM37" s="1131"/>
      <c r="AN37" s="1132"/>
      <c r="AO37" s="312">
        <v>107</v>
      </c>
      <c r="AP37" s="312">
        <v>6</v>
      </c>
      <c r="AQ37" s="313">
        <v>654</v>
      </c>
      <c r="AR37" s="314">
        <v>-99.1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512</v>
      </c>
      <c r="AL38" s="1134"/>
      <c r="AM38" s="1134"/>
      <c r="AN38" s="1135"/>
      <c r="AO38" s="315" t="s">
        <v>492</v>
      </c>
      <c r="AP38" s="315" t="s">
        <v>492</v>
      </c>
      <c r="AQ38" s="316">
        <v>4</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513</v>
      </c>
      <c r="AL39" s="1134"/>
      <c r="AM39" s="1134"/>
      <c r="AN39" s="1135"/>
      <c r="AO39" s="312">
        <v>-90518</v>
      </c>
      <c r="AP39" s="312">
        <v>-4711</v>
      </c>
      <c r="AQ39" s="313">
        <v>-3502</v>
      </c>
      <c r="AR39" s="314">
        <v>34.5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514</v>
      </c>
      <c r="AL40" s="1131"/>
      <c r="AM40" s="1131"/>
      <c r="AN40" s="1132"/>
      <c r="AO40" s="312">
        <v>-1835875</v>
      </c>
      <c r="AP40" s="312">
        <v>-95549</v>
      </c>
      <c r="AQ40" s="313">
        <v>-63750</v>
      </c>
      <c r="AR40" s="314">
        <v>49.9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797022</v>
      </c>
      <c r="AP41" s="312">
        <v>41481</v>
      </c>
      <c r="AQ41" s="313">
        <v>28185</v>
      </c>
      <c r="AR41" s="314">
        <v>47.2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484</v>
      </c>
      <c r="AN49" s="1127" t="s">
        <v>517</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1993577</v>
      </c>
      <c r="AN51" s="334">
        <v>96076</v>
      </c>
      <c r="AO51" s="335">
        <v>35.799999999999997</v>
      </c>
      <c r="AP51" s="336">
        <v>94081</v>
      </c>
      <c r="AQ51" s="337">
        <v>10.5</v>
      </c>
      <c r="AR51" s="338">
        <v>25.3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1367984</v>
      </c>
      <c r="AN52" s="342">
        <v>65927</v>
      </c>
      <c r="AO52" s="343">
        <v>54.9</v>
      </c>
      <c r="AP52" s="344">
        <v>48949</v>
      </c>
      <c r="AQ52" s="345">
        <v>11.5</v>
      </c>
      <c r="AR52" s="346">
        <v>43.4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1740510</v>
      </c>
      <c r="AN53" s="334">
        <v>85604</v>
      </c>
      <c r="AO53" s="335">
        <v>-10.9</v>
      </c>
      <c r="AP53" s="336">
        <v>92632</v>
      </c>
      <c r="AQ53" s="337">
        <v>-1.5</v>
      </c>
      <c r="AR53" s="338">
        <v>-9.4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1449080</v>
      </c>
      <c r="AN54" s="342">
        <v>71271</v>
      </c>
      <c r="AO54" s="343">
        <v>8.1</v>
      </c>
      <c r="AP54" s="344">
        <v>47978</v>
      </c>
      <c r="AQ54" s="345">
        <v>-2</v>
      </c>
      <c r="AR54" s="346">
        <v>10.1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1496865</v>
      </c>
      <c r="AN55" s="334">
        <v>74623</v>
      </c>
      <c r="AO55" s="335">
        <v>-12.8</v>
      </c>
      <c r="AP55" s="336">
        <v>96469</v>
      </c>
      <c r="AQ55" s="337">
        <v>4.0999999999999996</v>
      </c>
      <c r="AR55" s="338">
        <v>-16.899999999999999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997583</v>
      </c>
      <c r="AN56" s="342">
        <v>49732</v>
      </c>
      <c r="AO56" s="343">
        <v>-30.2</v>
      </c>
      <c r="AP56" s="344">
        <v>49775</v>
      </c>
      <c r="AQ56" s="345">
        <v>3.7</v>
      </c>
      <c r="AR56" s="346">
        <v>-33.9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1694292</v>
      </c>
      <c r="AN57" s="334">
        <v>85983</v>
      </c>
      <c r="AO57" s="335">
        <v>15.2</v>
      </c>
      <c r="AP57" s="336">
        <v>85743</v>
      </c>
      <c r="AQ57" s="337">
        <v>-11.1</v>
      </c>
      <c r="AR57" s="338">
        <v>26.3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741102</v>
      </c>
      <c r="AN58" s="342">
        <v>37610</v>
      </c>
      <c r="AO58" s="343">
        <v>-24.4</v>
      </c>
      <c r="AP58" s="344">
        <v>45231</v>
      </c>
      <c r="AQ58" s="345">
        <v>-9.1</v>
      </c>
      <c r="AR58" s="346">
        <v>-15.3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2132815</v>
      </c>
      <c r="AN59" s="334">
        <v>111003</v>
      </c>
      <c r="AO59" s="335">
        <v>29.1</v>
      </c>
      <c r="AP59" s="336">
        <v>92509</v>
      </c>
      <c r="AQ59" s="337">
        <v>7.9</v>
      </c>
      <c r="AR59" s="338">
        <v>21.2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1017009</v>
      </c>
      <c r="AN60" s="342">
        <v>52931</v>
      </c>
      <c r="AO60" s="343">
        <v>40.700000000000003</v>
      </c>
      <c r="AP60" s="344">
        <v>52274</v>
      </c>
      <c r="AQ60" s="345">
        <v>15.6</v>
      </c>
      <c r="AR60" s="346">
        <v>25.1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1811612</v>
      </c>
      <c r="AN61" s="349">
        <v>90658</v>
      </c>
      <c r="AO61" s="350">
        <v>11.3</v>
      </c>
      <c r="AP61" s="351">
        <v>92287</v>
      </c>
      <c r="AQ61" s="352">
        <v>2</v>
      </c>
      <c r="AR61" s="338">
        <v>9.3000000000000007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1114552</v>
      </c>
      <c r="AN62" s="342">
        <v>55494</v>
      </c>
      <c r="AO62" s="343">
        <v>9.8000000000000007</v>
      </c>
      <c r="AP62" s="344">
        <v>48841</v>
      </c>
      <c r="AQ62" s="345">
        <v>3.9</v>
      </c>
      <c r="AR62" s="346">
        <v>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dG1gD3CMneu93UqhCaIdPbaJuYumj7K6X/BtGnTkX9ik7iw34BGFYjaBUsMxRymVubiydLxiTTP3dyeGenRhA==" saltValue="ox2DWXBmRgg3sV411hZZ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hEvfDcwKwnRCF+kvGLFZv1yBIwstnrx3l4v+TYdmj1npBTPccNfM8mWgl8jK7/MYJ4IzxoBMnnkCd5aViroqIQ==" saltValue="Th1zd3x0z56qRruDpzOW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MeT5VtggjtmwnI1R2Tj93xEAic1gSrO9jilp17KHmlxZ8uEnku4S4Jw/d4uMJsP5NrXoSjH/KYDcpWJSFxe57g==" saltValue="56zJdTz3Ik+vnAw06EH9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18.28</v>
      </c>
      <c r="G47" s="12">
        <v>18.64</v>
      </c>
      <c r="H47" s="12">
        <v>20.27</v>
      </c>
      <c r="I47" s="12">
        <v>20.59</v>
      </c>
      <c r="J47" s="13">
        <v>20.57</v>
      </c>
    </row>
    <row r="48" spans="2:10" ht="57.75" customHeight="1" x14ac:dyDescent="0.15">
      <c r="B48" s="14"/>
      <c r="C48" s="1141" t="s">
        <v>4</v>
      </c>
      <c r="D48" s="1141"/>
      <c r="E48" s="1142"/>
      <c r="F48" s="15">
        <v>11.11</v>
      </c>
      <c r="G48" s="16">
        <v>9.77</v>
      </c>
      <c r="H48" s="16">
        <v>8.8000000000000007</v>
      </c>
      <c r="I48" s="16">
        <v>10.6</v>
      </c>
      <c r="J48" s="17">
        <v>10.29</v>
      </c>
    </row>
    <row r="49" spans="2:10" ht="57.75" customHeight="1" thickBot="1" x14ac:dyDescent="0.2">
      <c r="B49" s="18"/>
      <c r="C49" s="1143" t="s">
        <v>5</v>
      </c>
      <c r="D49" s="1143"/>
      <c r="E49" s="1144"/>
      <c r="F49" s="19">
        <v>0.48</v>
      </c>
      <c r="G49" s="20">
        <v>0.39</v>
      </c>
      <c r="H49" s="20">
        <v>1.73</v>
      </c>
      <c r="I49" s="20">
        <v>1.67</v>
      </c>
      <c r="J49" s="21" t="s">
        <v>536</v>
      </c>
    </row>
    <row r="50" spans="2:10" x14ac:dyDescent="0.15"/>
  </sheetData>
  <sheetProtection algorithmName="SHA-512" hashValue="leDDXcc7jH6UeypQGhWZxreeqzBvTbV76hhoYt9b+1t7m5rLRd75H/N3ZzmY2XudQndz1YLachaLwv61WRspng==" saltValue="wezNNzAgZ8U2uH7NG96P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0839</cp:lastModifiedBy>
  <cp:lastPrinted>2025-03-14T08:42:38Z</cp:lastPrinted>
  <dcterms:created xsi:type="dcterms:W3CDTF">2025-02-19T02:28:16Z</dcterms:created>
  <dcterms:modified xsi:type="dcterms:W3CDTF">2026-04-14T04:34:41Z</dcterms:modified>
  <cp:category/>
</cp:coreProperties>
</file>