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月別収支（表面）" sheetId="1" state="visible" r:id="rId2"/>
    <sheet name="月別収支 (裏面)" sheetId="2" state="visible" r:id="rId3"/>
    <sheet name="減価償却費の計算" sheetId="3" state="visible" r:id="rId4"/>
  </sheets>
  <definedNames>
    <definedName function="false" hidden="false" localSheetId="0" name="_xlnm.Print_Area" vbProcedure="false">'月別収支（表面）'!$A$2:$V$44</definedName>
    <definedName function="false" hidden="false" localSheetId="2" name="_xlnm.Print_Area" vbProcedure="false">減価償却費の計算!$A$1:$AA$72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<sst xmlns="http://schemas.openxmlformats.org/spreadsheetml/2006/main" count="586" uniqueCount="246">
  <si>
    <t xml:space="preserve">○この用紙は、収支内訳書（農業所得用）の月別集計の任意様式です。この用紙自体は、確定申告や市県民税の申告に添付する必要はありません。
　また、この用紙で申告することは出来ませんので、収支内訳書（農業所得用）に合計を転記等され、収支内訳書（農業所得用）を添付して申告をしてください。
○小計の欄や計の欄には計算式が入っていますので、その欄を削除などすると計算ができなくなりますのでご注意ください。</t>
  </si>
  <si>
    <t xml:space="preserve">農業所得　各月別の収支の状況</t>
  </si>
  <si>
    <t xml:space="preserve">（任意様式　飯山市税務課　平成27年1月現在）</t>
  </si>
  <si>
    <t xml:space="preserve">令和</t>
  </si>
  <si>
    <t xml:space="preserve">年分</t>
  </si>
  <si>
    <t xml:space="preserve">1月</t>
  </si>
  <si>
    <t xml:space="preserve">2月</t>
  </si>
  <si>
    <t xml:space="preserve">3月</t>
  </si>
  <si>
    <t xml:space="preserve">4月</t>
  </si>
  <si>
    <t xml:space="preserve">5月</t>
  </si>
  <si>
    <t xml:space="preserve">6月</t>
  </si>
  <si>
    <t xml:space="preserve">7月</t>
  </si>
  <si>
    <t xml:space="preserve">8月</t>
  </si>
  <si>
    <t xml:space="preserve">9月</t>
  </si>
  <si>
    <t xml:space="preserve">10月</t>
  </si>
  <si>
    <t xml:space="preserve">11月</t>
  </si>
  <si>
    <t xml:space="preserve">12月</t>
  </si>
  <si>
    <t xml:space="preserve">合計</t>
  </si>
  <si>
    <t xml:space="preserve">検算横計</t>
  </si>
  <si>
    <t xml:space="preserve">収入金額</t>
  </si>
  <si>
    <t xml:space="preserve">販売金額</t>
  </si>
  <si>
    <t xml:space="preserve">水稲</t>
  </si>
  <si>
    <t xml:space="preserve">計算終了後、収支内訳書（農業所得用）の該当する番号等の「金額」欄へ合計を転記してください。</t>
  </si>
  <si>
    <t xml:space="preserve">野菜</t>
  </si>
  <si>
    <t xml:space="preserve">小計</t>
  </si>
  <si>
    <t xml:space="preserve">①</t>
  </si>
  <si>
    <t xml:space="preserve">←自動計算</t>
  </si>
  <si>
    <t xml:space="preserve">家事消費等</t>
  </si>
  <si>
    <t xml:space="preserve">②</t>
  </si>
  <si>
    <t xml:space="preserve">雑収入</t>
  </si>
  <si>
    <t xml:space="preserve">③</t>
  </si>
  <si>
    <t xml:space="preserve">小　計①+②+③</t>
  </si>
  <si>
    <t xml:space="preserve">④</t>
  </si>
  <si>
    <t xml:space="preserve">農産物の
棚卸高</t>
  </si>
  <si>
    <t xml:space="preserve">期首</t>
  </si>
  <si>
    <t xml:space="preserve">⑤</t>
  </si>
  <si>
    <t xml:space="preserve">期末</t>
  </si>
  <si>
    <t xml:space="preserve">⑥</t>
  </si>
  <si>
    <t xml:space="preserve">計④-⑤+⑥</t>
  </si>
  <si>
    <t xml:space="preserve">⑦</t>
  </si>
  <si>
    <t xml:space="preserve">経費</t>
  </si>
  <si>
    <t xml:space="preserve">雇人費</t>
  </si>
  <si>
    <t xml:space="preserve">⑧</t>
  </si>
  <si>
    <t xml:space="preserve">小作料・賃借料</t>
  </si>
  <si>
    <t xml:space="preserve">⑨</t>
  </si>
  <si>
    <t xml:space="preserve">減価償却費</t>
  </si>
  <si>
    <t xml:space="preserve">⑩</t>
  </si>
  <si>
    <t xml:space="preserve">貸　倒　金</t>
  </si>
  <si>
    <t xml:space="preserve">⑪</t>
  </si>
  <si>
    <t xml:space="preserve">利子割引料</t>
  </si>
  <si>
    <t xml:space="preserve">⑫</t>
  </si>
  <si>
    <t xml:space="preserve">その他の経費</t>
  </si>
  <si>
    <t xml:space="preserve">租税公課</t>
  </si>
  <si>
    <t xml:space="preserve">㋑</t>
  </si>
  <si>
    <t xml:space="preserve">種苗費</t>
  </si>
  <si>
    <t xml:space="preserve">㋺</t>
  </si>
  <si>
    <t xml:space="preserve">素畜費</t>
  </si>
  <si>
    <t xml:space="preserve">㋩</t>
  </si>
  <si>
    <t xml:space="preserve">肥料費</t>
  </si>
  <si>
    <t xml:space="preserve">㋥</t>
  </si>
  <si>
    <t xml:space="preserve">飼料費</t>
  </si>
  <si>
    <t xml:space="preserve">㋭</t>
  </si>
  <si>
    <t xml:space="preserve">農具費</t>
  </si>
  <si>
    <t xml:space="preserve">㋬</t>
  </si>
  <si>
    <t xml:space="preserve">農薬衛生費</t>
  </si>
  <si>
    <t xml:space="preserve">㋣</t>
  </si>
  <si>
    <t xml:space="preserve">諸材料費</t>
  </si>
  <si>
    <t xml:space="preserve">㋠</t>
  </si>
  <si>
    <t xml:space="preserve">修繕費</t>
  </si>
  <si>
    <t xml:space="preserve">㋷</t>
  </si>
  <si>
    <t xml:space="preserve">動力光熱費</t>
  </si>
  <si>
    <t xml:space="preserve">㋦</t>
  </si>
  <si>
    <t xml:space="preserve">作業用衣料費</t>
  </si>
  <si>
    <t xml:space="preserve">㋸</t>
  </si>
  <si>
    <t xml:space="preserve">農業共済掛金</t>
  </si>
  <si>
    <t xml:space="preserve">㋾</t>
  </si>
  <si>
    <t xml:space="preserve">荷造運賃手数料</t>
  </si>
  <si>
    <t xml:space="preserve">㋻</t>
  </si>
  <si>
    <t xml:space="preserve">土地改良費</t>
  </si>
  <si>
    <t xml:space="preserve">㋕</t>
  </si>
  <si>
    <t xml:space="preserve">㋵</t>
  </si>
  <si>
    <t xml:space="preserve">㋟</t>
  </si>
  <si>
    <t xml:space="preserve">㋹</t>
  </si>
  <si>
    <t xml:space="preserve">㋞</t>
  </si>
  <si>
    <t xml:space="preserve">雑費</t>
  </si>
  <si>
    <t xml:space="preserve">㋡</t>
  </si>
  <si>
    <t xml:space="preserve">農産物以外の棚卸高</t>
  </si>
  <si>
    <t xml:space="preserve">㋧</t>
  </si>
  <si>
    <t xml:space="preserve">㋤</t>
  </si>
  <si>
    <t xml:space="preserve">経費から差し引く果樹牛馬等の育成費用</t>
  </si>
  <si>
    <t xml:space="preserve">㋶</t>
  </si>
  <si>
    <r>
      <rPr>
        <sz val="9"/>
        <color rgb="FF000000"/>
        <rFont val="ＭＳ 明朝"/>
        <family val="1"/>
        <charset val="128"/>
      </rPr>
      <t xml:space="preserve">小計</t>
    </r>
    <r>
      <rPr>
        <sz val="4"/>
        <color rgb="FF000000"/>
        <rFont val="ＭＳ 明朝"/>
        <family val="1"/>
        <charset val="128"/>
      </rPr>
      <t xml:space="preserve">㋑～㋧までの計-㋤-㋶</t>
    </r>
  </si>
  <si>
    <t xml:space="preserve">⑬</t>
  </si>
  <si>
    <r>
      <rPr>
        <sz val="9"/>
        <color rgb="FF000000"/>
        <rFont val="ＭＳ 明朝"/>
        <family val="1"/>
        <charset val="128"/>
      </rPr>
      <t xml:space="preserve">経費計</t>
    </r>
    <r>
      <rPr>
        <sz val="6"/>
        <color rgb="FF000000"/>
        <rFont val="ＭＳ 明朝"/>
        <family val="1"/>
        <charset val="128"/>
      </rPr>
      <t xml:space="preserve">⑧～⑫までの計+⑬</t>
    </r>
  </si>
  <si>
    <t xml:space="preserve">⑭</t>
  </si>
  <si>
    <t xml:space="preserve">↑自動計算</t>
  </si>
  <si>
    <t xml:space="preserve">検算
縦計</t>
  </si>
  <si>
    <t xml:space="preserve">収入</t>
  </si>
  <si>
    <t xml:space="preserve">収入⑦</t>
  </si>
  <si>
    <t xml:space="preserve">経費⑭</t>
  </si>
  <si>
    <t xml:space="preserve">　　収入・経費の各科目の具体例等</t>
  </si>
  <si>
    <t xml:space="preserve">具　　　体　　　例</t>
  </si>
  <si>
    <t xml:space="preserve">本年中の販売金額を記入します。
なお、販売後、まだ実際に代金を受け取っていない場合でも本年中に販売したものについては、全て本年分の販売金額になります。</t>
  </si>
  <si>
    <t xml:space="preserve">農作物を家事及び事業（雇人費の現物支給など）のために消費した場合に、収穫した時の生産者販売価額により計算して記入します。</t>
  </si>
  <si>
    <t xml:space="preserve">受取共済金、出荷奨励金、野菜・鶏卵などの価格差補塡金、農作業受託料、事業分量分配金など</t>
  </si>
  <si>
    <t xml:space="preserve">収穫時の生産者販売価額により計算して記入します。なお、米麦等の穀物以外の農産物で数量がわずかなものについては、棚卸しを省略しても差し支えありません。</t>
  </si>
  <si>
    <t xml:space="preserve">常雇・臨時雇人などの労賃及び賄費</t>
  </si>
  <si>
    <t xml:space="preserve">①農地の賃借料、②農地以外の土地、建物の賃借料、賃耕料、農機具の賃借料、農業協同組合などの共同施設利用料</t>
  </si>
  <si>
    <t xml:space="preserve">建物、農機具、車両、搾乳牛などの償却費</t>
  </si>
  <si>
    <t xml:space="preserve">売掛金などの貸倒損失</t>
  </si>
  <si>
    <t xml:space="preserve">事業用資金の借入金の利子や受取手形の割引料など</t>
  </si>
  <si>
    <t xml:space="preserve">①税込経理方式による消費税及び地方消費税（以下「消費税等」といいます。）の納付税額、事業税、固定資産税（土地、建物、償却資産）、自動車税（取得税、重量税を含む。）、不動産取得税などの税金、
②水利費、農業協同組合費などの公課
（※所得税及び復興特別所得税、相続税、住民税、国民健康保険税、国民年金の保険料、国税の延滞税・加算税、地方税の延滞金・加算金、罰金、科料、過料、交通反則金などは必要経費になりません。）</t>
  </si>
  <si>
    <t xml:space="preserve">種もみ、苗類、種いもなどの購入費用（自給分については、収穫した時の価額によって記入します。）</t>
  </si>
  <si>
    <t xml:space="preserve">子牛、子豚、ひななどの取得費及び種付料</t>
  </si>
  <si>
    <t xml:space="preserve">肥料の購入費用</t>
  </si>
  <si>
    <t xml:space="preserve">飼料の購入費用</t>
  </si>
  <si>
    <t xml:space="preserve">使用可能期間が１年未満か取得価額が10万円未満の農具の購入費用</t>
  </si>
  <si>
    <t xml:space="preserve">農薬の購入費用や共同防除費</t>
  </si>
  <si>
    <t xml:space="preserve">ビニール、むしろ、なわ、釘、針金などの諸材料の購入費用</t>
  </si>
  <si>
    <t xml:space="preserve">農機具、農用自動車、建物及び施設などの修理に要した費用</t>
  </si>
  <si>
    <t xml:space="preserve">電気料、水道料、ガス代、灯油やガソリンなどの燃料費</t>
  </si>
  <si>
    <t xml:space="preserve">作業衣、地下たびなどの購入費用</t>
  </si>
  <si>
    <t xml:space="preserve">水稲、果樹、家畜などに係る共済掛金</t>
  </si>
  <si>
    <t xml:space="preserve">出荷の際の包装費用、運賃や出荷（荷受）機関に支払う手数料</t>
  </si>
  <si>
    <t xml:space="preserve">土地改良事業の費用や客土費用</t>
  </si>
  <si>
    <t xml:space="preserve">農業経営上の費用で他の経費に当てはまらない経費</t>
  </si>
  <si>
    <t xml:space="preserve">毎年同程度の規模で作付けをする未収穫農産物や毎年同程度の数量を翌年へ繰り越す農産物以外の資材については、棚卸しを省略しても差し支えありません。
販売の目的で飼育する牛、馬、豚、鶏などについては、取得価額に年末までの育成費用を加算して記入します。</t>
  </si>
  <si>
    <r>
      <rPr>
        <sz val="16"/>
        <color rgb="FF000000"/>
        <rFont val="ＭＳ 明朝"/>
        <family val="1"/>
        <charset val="128"/>
      </rPr>
      <t xml:space="preserve">農業　減価償却費の計算　本年分の必要経費算入額㋷　計算（試算）書</t>
    </r>
    <r>
      <rPr>
        <sz val="14"/>
        <color rgb="FF000000"/>
        <rFont val="ＭＳ 明朝"/>
        <family val="1"/>
        <charset val="128"/>
      </rPr>
      <t xml:space="preserve">　</t>
    </r>
    <r>
      <rPr>
        <sz val="11"/>
        <color rgb="FF000000"/>
        <rFont val="ＭＳ 明朝"/>
        <family val="1"/>
        <charset val="128"/>
      </rPr>
      <t xml:space="preserve">（計算条件　耐用年数：10年まで　償却方法：定額法　取得時期：平成21年以降　特別償却：なし）</t>
    </r>
  </si>
  <si>
    <t xml:space="preserve">（飯山市役所　税務課）</t>
  </si>
  <si>
    <t xml:space="preserve">黄色の部分の入力をしてください。↓</t>
  </si>
  <si>
    <t xml:space="preserve">耐用年数H21～</t>
  </si>
  <si>
    <t xml:space="preserve">4年</t>
  </si>
  <si>
    <t xml:space="preserve">軽トラ</t>
  </si>
  <si>
    <r>
      <rPr>
        <sz val="10"/>
        <color rgb="FF000000"/>
        <rFont val="ＭＳ 明朝"/>
        <family val="1"/>
        <charset val="128"/>
      </rPr>
      <t xml:space="preserve">   　　　　　</t>
    </r>
    <r>
      <rPr>
        <sz val="12"/>
        <color rgb="FF000000"/>
        <rFont val="ＭＳ 明朝"/>
        <family val="1"/>
        <charset val="128"/>
      </rPr>
      <t xml:space="preserve">中古の減価償却資産の耐用年数
○耐用年数切れの中古を購入した場合の耐用年数は2年。
○耐用年数が残っている場合は、
 「耐用年数-（経過年数×0.8）」　小数点以下は切捨て。
  2年未満になった場合は2年。
　例：4年経過した中古のトラクターを取得した場合
　　　7年-（4年×0.8）＝3.8　よって耐用年数は3年</t>
    </r>
  </si>
  <si>
    <t xml:space="preserve">減価償却資産
の名称等</t>
  </si>
  <si>
    <t xml:space="preserve">7年</t>
  </si>
  <si>
    <t xml:space="preserve">トラクター</t>
  </si>
  <si>
    <t xml:space="preserve">歩行型トラクター　乗用型トラクター</t>
  </si>
  <si>
    <t xml:space="preserve">耕うん整地用機具</t>
  </si>
  <si>
    <t xml:space="preserve">ロータリー　ハロー　代掻機　うねたて機</t>
  </si>
  <si>
    <t xml:space="preserve">数　　量</t>
  </si>
  <si>
    <t xml:space="preserve">台など</t>
  </si>
  <si>
    <t xml:space="preserve">耕土造成改良用機具</t>
  </si>
  <si>
    <t xml:space="preserve">抜根機　みぞ堀機　穴掘機</t>
  </si>
  <si>
    <t xml:space="preserve">取得価格</t>
  </si>
  <si>
    <t xml:space="preserve">円</t>
  </si>
  <si>
    <t xml:space="preserve">栽培管理用機具</t>
  </si>
  <si>
    <t xml:space="preserve">たい肥散布機　石灰散布機　は種機　田植機　スプリンクラー</t>
  </si>
  <si>
    <t xml:space="preserve">耐用年数</t>
  </si>
  <si>
    <t xml:space="preserve">年</t>
  </si>
  <si>
    <t xml:space="preserve">防除用機具</t>
  </si>
  <si>
    <t xml:space="preserve">スピードスプレヤー　散粉機　噴霧器　土壌消毒機</t>
  </si>
  <si>
    <t xml:space="preserve">購入年</t>
  </si>
  <si>
    <t xml:space="preserve">穀類収穫調整用機具</t>
  </si>
  <si>
    <t xml:space="preserve">コンバイン　脱穀機　もみすり機　穀物乾燥機　バインダー　</t>
  </si>
  <si>
    <t xml:space="preserve">購入月</t>
  </si>
  <si>
    <t xml:space="preserve">月</t>
  </si>
  <si>
    <t xml:space="preserve">果樹、野菜収穫調整用機具</t>
  </si>
  <si>
    <t xml:space="preserve">野菜洗浄機　掘取機　しいたけ乾燥機　果実洗浄機</t>
  </si>
  <si>
    <t xml:space="preserve">専業専用割合</t>
  </si>
  <si>
    <t xml:space="preserve">％</t>
  </si>
  <si>
    <t xml:space="preserve">その他の農産物収穫調整用機具</t>
  </si>
  <si>
    <t xml:space="preserve">たばこ乾燥機　こんにゃく乾燥機</t>
  </si>
  <si>
    <t xml:space="preserve">償却の基礎となる金額</t>
  </si>
  <si>
    <t xml:space="preserve">農産物処理加工用機具</t>
  </si>
  <si>
    <t xml:space="preserve">わら打機　いも切機</t>
  </si>
  <si>
    <t xml:space="preserve">耐用年数に応ずる償却率</t>
  </si>
  <si>
    <t xml:space="preserve">3年</t>
  </si>
  <si>
    <t xml:space="preserve">きのこ栽培用ほだ木</t>
  </si>
  <si>
    <t xml:space="preserve">生しいたけ栽培用　</t>
  </si>
  <si>
    <t xml:space="preserve">元号</t>
  </si>
  <si>
    <t xml:space="preserve">上記以外の耐用年数については、「減価償却資産の耐用年数等に関する省令」の耐用年数によります。</t>
  </si>
  <si>
    <t xml:space="preserve">○減価償却費の計算</t>
  </si>
  <si>
    <t xml:space="preserve">収支内訳書（農業所得用）の裏面</t>
  </si>
  <si>
    <t xml:space="preserve">申告する年分
↓</t>
  </si>
  <si>
    <t xml:space="preserve">減価償却資産
の名称等
（繰延資産を含む）</t>
  </si>
  <si>
    <t xml:space="preserve">面積
又は
数量</t>
  </si>
  <si>
    <t xml:space="preserve">取得
（成熟）
年月</t>
  </si>
  <si>
    <t xml:space="preserve">償却
方法</t>
  </si>
  <si>
    <t xml:space="preserve">耐用
年数</t>
  </si>
  <si>
    <t xml:space="preserve">摘要</t>
  </si>
  <si>
    <t xml:space="preserve">取得価格
（償却保証額）</t>
  </si>
  <si>
    <t xml:space="preserve">償却の基礎
となる金額</t>
  </si>
  <si>
    <r>
      <rPr>
        <sz val="10"/>
        <color rgb="FF000000"/>
        <rFont val="ＭＳ 明朝"/>
        <family val="1"/>
        <charset val="128"/>
      </rPr>
      <t xml:space="preserve">償却率
又は
</t>
    </r>
    <r>
      <rPr>
        <sz val="8"/>
        <color rgb="FF000000"/>
        <rFont val="ＭＳ 明朝"/>
        <family val="1"/>
        <charset val="128"/>
      </rPr>
      <t xml:space="preserve">改定償却率</t>
    </r>
  </si>
  <si>
    <t xml:space="preserve">本年中
の償却
期　間</t>
  </si>
  <si>
    <t xml:space="preserve">本年分の
普通償却費
（㋺×㋩×㋥）</t>
  </si>
  <si>
    <t xml:space="preserve">特　別
償却費</t>
  </si>
  <si>
    <t xml:space="preserve">本年分の
償却費合計
（㋭＋㋬）</t>
  </si>
  <si>
    <t xml:space="preserve">事業専
用割合</t>
  </si>
  <si>
    <t xml:space="preserve">本年分の必要
経費算入額
（㋣×㋠）</t>
  </si>
  <si>
    <t xml:space="preserve">未償却残高
（期末残高）</t>
  </si>
  <si>
    <t xml:space="preserve">1
年目</t>
  </si>
  <si>
    <t xml:space="preserve">・</t>
  </si>
  <si>
    <t xml:space="preserve">定額法</t>
  </si>
  <si>
    <t xml:space="preserve">(</t>
  </si>
  <si>
    <t xml:space="preserve">)</t>
  </si>
  <si>
    <t xml:space="preserve">2
年目</t>
  </si>
  <si>
    <t xml:space="preserve">3
年目</t>
  </si>
  <si>
    <t xml:space="preserve">4
年目</t>
  </si>
  <si>
    <t xml:space="preserve">5
年目</t>
  </si>
  <si>
    <t xml:space="preserve">6
年目</t>
  </si>
  <si>
    <t xml:space="preserve">7
年目</t>
  </si>
  <si>
    <t xml:space="preserve">8
年目</t>
  </si>
  <si>
    <t xml:space="preserve">9
年目</t>
  </si>
  <si>
    <t xml:space="preserve">10
年目</t>
  </si>
  <si>
    <t xml:space="preserve">11
年目</t>
  </si>
  <si>
    <t xml:space="preserve">12
年目</t>
  </si>
  <si>
    <t xml:space="preserve">13年目～</t>
  </si>
  <si>
    <t xml:space="preserve">…</t>
  </si>
  <si>
    <t xml:space="preserve">12年目と同じ</t>
  </si>
  <si>
    <t xml:space="preserve">計算式</t>
  </si>
  <si>
    <t xml:space="preserve">取得月に対応する1年目の㋥</t>
  </si>
  <si>
    <t xml:space="preserve">本年中の償却期間　の計算</t>
  </si>
  <si>
    <t xml:space="preserve">計算上</t>
  </si>
  <si>
    <t xml:space="preserve">取得価格-1円</t>
  </si>
  <si>
    <t xml:space="preserve">率</t>
  </si>
  <si>
    <t xml:space="preserve">1月取得</t>
  </si>
  <si>
    <t xml:space="preserve">月数</t>
  </si>
  <si>
    <t xml:space="preserve">残累計</t>
  </si>
  <si>
    <t xml:space="preserve">残　　㋥</t>
  </si>
  <si>
    <t xml:space="preserve">割合</t>
  </si>
  <si>
    <t xml:space="preserve">累計</t>
  </si>
  <si>
    <t xml:space="preserve">残高</t>
  </si>
  <si>
    <t xml:space="preserve">2月取得</t>
  </si>
  <si>
    <t xml:space="preserve">1年目</t>
  </si>
  <si>
    <t xml:space="preserve">3月取得</t>
  </si>
  <si>
    <t xml:space="preserve">2年目</t>
  </si>
  <si>
    <t xml:space="preserve">4月取得</t>
  </si>
  <si>
    <t xml:space="preserve">3年目</t>
  </si>
  <si>
    <t xml:space="preserve">5月取得</t>
  </si>
  <si>
    <t xml:space="preserve">4年目</t>
  </si>
  <si>
    <t xml:space="preserve">6月取得</t>
  </si>
  <si>
    <t xml:space="preserve">5年目</t>
  </si>
  <si>
    <t xml:space="preserve">7月取得</t>
  </si>
  <si>
    <t xml:space="preserve">6年目</t>
  </si>
  <si>
    <t xml:space="preserve">8月取得</t>
  </si>
  <si>
    <t xml:space="preserve">7年目</t>
  </si>
  <si>
    <t xml:space="preserve">9月取得</t>
  </si>
  <si>
    <t xml:space="preserve">8年目</t>
  </si>
  <si>
    <t xml:space="preserve">10月取得</t>
  </si>
  <si>
    <t xml:space="preserve">9年目</t>
  </si>
  <si>
    <t xml:space="preserve">11月取得</t>
  </si>
  <si>
    <t xml:space="preserve">10年目</t>
  </si>
  <si>
    <t xml:space="preserve">12月取得</t>
  </si>
  <si>
    <t xml:space="preserve">11年目</t>
  </si>
  <si>
    <t xml:space="preserve">12年目</t>
  </si>
</sst>
</file>

<file path=xl/styles.xml><?xml version="1.0" encoding="utf-8"?>
<styleSheet xmlns="http://schemas.openxmlformats.org/spreadsheetml/2006/main">
  <numFmts count="6">
    <numFmt numFmtId="164" formatCode="General"/>
    <numFmt numFmtId="165" formatCode="[$-411]#,##0;[RED]\-#,##0"/>
    <numFmt numFmtId="166" formatCode="#,##0;&quot;△ &quot;#,##0"/>
    <numFmt numFmtId="167" formatCode="General"/>
    <numFmt numFmtId="168" formatCode="0.000"/>
    <numFmt numFmtId="169" formatCode="0.000_);[RED]\(0.000\)"/>
  </numFmts>
  <fonts count="27">
    <font>
      <sz val="11"/>
      <color rgb="FF000000"/>
      <name val="ＭＳ Ｐゴシック"/>
      <family val="2"/>
      <charset val="128"/>
    </font>
    <font>
      <sz val="10"/>
      <name val="Arial"/>
      <family val="0"/>
    </font>
    <font>
      <sz val="10"/>
      <name val="Arial"/>
      <family val="0"/>
    </font>
    <font>
      <sz val="10"/>
      <name val="Arial"/>
      <family val="0"/>
    </font>
    <font>
      <sz val="11"/>
      <name val="ＭＳ Ｐゴシック"/>
      <family val="3"/>
      <charset val="128"/>
    </font>
    <font>
      <sz val="10"/>
      <color rgb="FF000000"/>
      <name val="ＭＳ 明朝"/>
      <family val="1"/>
      <charset val="128"/>
    </font>
    <font>
      <sz val="8"/>
      <color rgb="FF000000"/>
      <name val="ＭＳ 明朝"/>
      <family val="1"/>
      <charset val="128"/>
    </font>
    <font>
      <b val="true"/>
      <sz val="11"/>
      <color rgb="FF000000"/>
      <name val="ＭＳ 明朝"/>
      <family val="1"/>
      <charset val="128"/>
    </font>
    <font>
      <b val="true"/>
      <sz val="10"/>
      <color rgb="FF000000"/>
      <name val="ＭＳ 明朝"/>
      <family val="1"/>
      <charset val="128"/>
    </font>
    <font>
      <sz val="9"/>
      <color rgb="FF000000"/>
      <name val="ＭＳ 明朝"/>
      <family val="1"/>
      <charset val="128"/>
    </font>
    <font>
      <sz val="9"/>
      <color rgb="FFFF0000"/>
      <name val="ＭＳ 明朝"/>
      <family val="1"/>
      <charset val="128"/>
    </font>
    <font>
      <sz val="10"/>
      <color rgb="FFFF0000"/>
      <name val="ＭＳ 明朝"/>
      <family val="1"/>
      <charset val="128"/>
    </font>
    <font>
      <sz val="9"/>
      <name val="ＭＳ 明朝"/>
      <family val="1"/>
      <charset val="128"/>
    </font>
    <font>
      <sz val="10"/>
      <name val="ＭＳ 明朝"/>
      <family val="1"/>
      <charset val="128"/>
    </font>
    <font>
      <sz val="5"/>
      <color rgb="FFFF0000"/>
      <name val="ＭＳ 明朝"/>
      <family val="1"/>
      <charset val="128"/>
    </font>
    <font>
      <sz val="4"/>
      <color rgb="FF000000"/>
      <name val="ＭＳ 明朝"/>
      <family val="1"/>
      <charset val="128"/>
    </font>
    <font>
      <sz val="6"/>
      <color rgb="FF000000"/>
      <name val="ＭＳ 明朝"/>
      <family val="1"/>
      <charset val="128"/>
    </font>
    <font>
      <sz val="5"/>
      <color rgb="FF000000"/>
      <name val="ＭＳ 明朝"/>
      <family val="1"/>
      <charset val="128"/>
    </font>
    <font>
      <sz val="16"/>
      <color rgb="FF000000"/>
      <name val="ＭＳ 明朝"/>
      <family val="1"/>
      <charset val="128"/>
    </font>
    <font>
      <sz val="14"/>
      <color rgb="FF000000"/>
      <name val="ＭＳ 明朝"/>
      <family val="1"/>
      <charset val="128"/>
    </font>
    <font>
      <sz val="11"/>
      <color rgb="FF000000"/>
      <name val="ＭＳ 明朝"/>
      <family val="1"/>
      <charset val="128"/>
    </font>
    <font>
      <sz val="12"/>
      <color rgb="FF000000"/>
      <name val="ＭＳ Ｐゴシック"/>
      <family val="3"/>
      <charset val="128"/>
    </font>
    <font>
      <sz val="12"/>
      <color rgb="FF000000"/>
      <name val="ＭＳ 明朝"/>
      <family val="1"/>
      <charset val="128"/>
    </font>
    <font>
      <sz val="12"/>
      <name val="ＭＳ 明朝"/>
      <family val="1"/>
      <charset val="128"/>
    </font>
    <font>
      <sz val="14"/>
      <name val="ＭＳ 明朝"/>
      <family val="1"/>
      <charset val="128"/>
    </font>
    <font>
      <sz val="12"/>
      <color rgb="FF000000"/>
      <name val="HGP創英角ｺﾞｼｯｸUB"/>
      <family val="3"/>
      <charset val="128"/>
    </font>
    <font>
      <sz val="14"/>
      <color rgb="FF000000"/>
      <name val="HGP創英角ｺﾞｼｯｸUB"/>
      <family val="3"/>
      <charset val="128"/>
    </font>
  </fonts>
  <fills count="6">
    <fill>
      <patternFill patternType="none"/>
    </fill>
    <fill>
      <patternFill patternType="gray125"/>
    </fill>
    <fill>
      <patternFill patternType="solid">
        <fgColor rgb="FFFFF2CC"/>
        <bgColor rgb="FFF2F2F2"/>
      </patternFill>
    </fill>
    <fill>
      <patternFill patternType="solid">
        <fgColor rgb="FFF2F2F2"/>
        <bgColor rgb="FFFFF2CC"/>
      </patternFill>
    </fill>
    <fill>
      <patternFill patternType="solid">
        <fgColor rgb="FFFFFF00"/>
        <bgColor rgb="FFFFFF00"/>
      </patternFill>
    </fill>
    <fill>
      <patternFill patternType="solid">
        <fgColor rgb="FFDAE3F3"/>
        <bgColor rgb="FFF2F2F2"/>
      </patternFill>
    </fill>
  </fills>
  <borders count="63">
    <border diagonalUp="false" diagonalDown="false">
      <left/>
      <right/>
      <top/>
      <bottom/>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true" diagonalDown="false">
      <left style="thin"/>
      <right style="thin"/>
      <top style="thin"/>
      <bottom style="thin"/>
      <diagonal style="thin"/>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hair"/>
      <right style="thin"/>
      <top style="thin"/>
      <bottom style="thin"/>
      <diagonal/>
    </border>
    <border diagonalUp="false" diagonalDown="false">
      <left style="thin"/>
      <right style="hair"/>
      <top style="thin"/>
      <bottom style="thin"/>
      <diagonal/>
    </border>
    <border diagonalUp="false" diagonalDown="false">
      <left style="hair"/>
      <right/>
      <top style="thin"/>
      <bottom style="thin"/>
      <diagonal/>
    </border>
    <border diagonalUp="false" diagonalDown="false">
      <left style="thin"/>
      <right/>
      <top/>
      <bottom/>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thin"/>
      <right style="thin"/>
      <top style="thin"/>
      <bottom style="hair"/>
      <diagonal/>
    </border>
    <border diagonalUp="false" diagonalDown="false">
      <left style="thin"/>
      <right style="hair"/>
      <top style="thin"/>
      <bottom style="hair"/>
      <diagonal/>
    </border>
    <border diagonalUp="false" diagonalDown="false">
      <left style="hair"/>
      <right/>
      <top style="thin"/>
      <bottom/>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thin"/>
      <top style="hair"/>
      <bottom style="thin"/>
      <diagonal/>
    </border>
    <border diagonalUp="false" diagonalDown="false">
      <left style="thin"/>
      <right style="hair"/>
      <top style="hair"/>
      <bottom style="thin"/>
      <diagonal/>
    </border>
    <border diagonalUp="false" diagonalDown="false">
      <left style="hair"/>
      <right/>
      <top style="hair"/>
      <bottom style="thin"/>
      <diagonal/>
    </border>
    <border diagonalUp="false" diagonalDown="false">
      <left style="hair"/>
      <right/>
      <top style="thin"/>
      <bottom style="hair"/>
      <diagonal/>
    </border>
    <border diagonalUp="false" diagonalDown="false">
      <left/>
      <right/>
      <top style="thin"/>
      <bottom/>
      <diagonal/>
    </border>
    <border diagonalUp="false" diagonalDown="false">
      <left/>
      <right style="thin"/>
      <top style="thin"/>
      <bottom style="thin"/>
      <diagonal/>
    </border>
    <border diagonalUp="true" diagonalDown="false">
      <left style="thin"/>
      <right/>
      <top style="thin"/>
      <bottom style="thin"/>
      <diagonal style="thin"/>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mediu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hair"/>
      <right style="medium"/>
      <top style="thin"/>
      <bottom style="hair"/>
      <diagonal/>
    </border>
    <border diagonalUp="false" diagonalDown="false">
      <left style="thin"/>
      <right style="hair"/>
      <top style="hair"/>
      <bottom style="hair"/>
      <diagonal/>
    </border>
    <border diagonalUp="false" diagonalDown="false">
      <left style="hair"/>
      <right style="medium"/>
      <top style="hair"/>
      <bottom style="hair"/>
      <diagonal/>
    </border>
    <border diagonalUp="false" diagonalDown="false">
      <left/>
      <right style="medium"/>
      <top style="thin"/>
      <bottom style="thin"/>
      <diagonal/>
    </border>
    <border diagonalUp="false" diagonalDown="false">
      <left style="medium"/>
      <right/>
      <top style="thin"/>
      <bottom/>
      <diagonal/>
    </border>
    <border diagonalUp="false" diagonalDown="false">
      <left/>
      <right style="thin"/>
      <top style="thin"/>
      <bottom/>
      <diagonal/>
    </border>
    <border diagonalUp="false" diagonalDown="false">
      <left style="thin"/>
      <right/>
      <top style="thin"/>
      <bottom style="hair"/>
      <diagonal/>
    </border>
    <border diagonalUp="false" diagonalDown="false">
      <left/>
      <right style="medium"/>
      <top style="thin"/>
      <bottom/>
      <diagonal/>
    </border>
    <border diagonalUp="false" diagonalDown="false">
      <left style="medium"/>
      <right/>
      <top style="hair"/>
      <bottom style="thin"/>
      <diagonal/>
    </border>
    <border diagonalUp="false" diagonalDown="false">
      <left/>
      <right/>
      <top style="hair"/>
      <bottom style="thin"/>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style="medium"/>
      <top style="hair"/>
      <bottom style="thin"/>
      <diagonal/>
    </border>
    <border diagonalUp="false" diagonalDown="false">
      <left style="hair"/>
      <right style="medium"/>
      <top style="hair"/>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style="medium"/>
      <top/>
      <bottom style="medium"/>
      <diagonal/>
    </border>
    <border diagonalUp="false" diagonalDown="false">
      <left style="hair"/>
      <right style="medium"/>
      <top style="thin"/>
      <bottom style="medium"/>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right/>
      <top style="thin"/>
      <bottom style="thin"/>
      <diagonal/>
    </border>
    <border diagonalUp="false" diagonalDown="false">
      <left style="thin"/>
      <right/>
      <top style="thin"/>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top style="medium"/>
      <bottom style="thin"/>
      <diagonal/>
    </border>
    <border diagonalUp="false" diagonalDown="false">
      <left/>
      <right style="thin"/>
      <top/>
      <bottom/>
      <diagonal/>
    </border>
    <border diagonalUp="false" diagonalDown="false">
      <left style="medium"/>
      <right/>
      <top style="thin"/>
      <bottom style="medium"/>
      <diagonal/>
    </border>
    <border diagonalUp="false" diagonalDown="false">
      <left style="medium"/>
      <right/>
      <top style="thin"/>
      <bottom style="thin"/>
      <diagonal/>
    </border>
    <border diagonalUp="false" diagonalDown="false">
      <left style="thin"/>
      <right style="thin"/>
      <top style="thin"/>
      <bottom style="medium"/>
      <diagonal/>
    </border>
    <border diagonalUp="false" diagonalDown="false">
      <left style="thin"/>
      <right style="medium"/>
      <top style="thin"/>
      <bottom style="medium"/>
      <diagonal/>
    </border>
  </borders>
  <cellStyleXfs count="22">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center" textRotation="0" wrapText="false" indent="0" shrinkToFit="false"/>
    </xf>
  </cellStyleXfs>
  <cellXfs count="257">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6" fontId="5" fillId="0" borderId="0" xfId="21"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false" applyProtection="false">
      <alignment horizontal="general" vertical="center" textRotation="0" wrapText="false" indent="0" shrinkToFit="false"/>
      <protection locked="true" hidden="false"/>
    </xf>
    <xf numFmtId="165" fontId="6" fillId="0" borderId="0" xfId="21"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false">
      <alignment horizontal="left" vertical="center" textRotation="0" wrapText="true" indent="5"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6" fontId="6" fillId="0" borderId="1" xfId="21" applyFont="true" applyBorder="true" applyAlignment="true" applyProtection="true">
      <alignment horizontal="center" vertical="center" textRotation="0" wrapText="false" indent="0" shrinkToFit="false"/>
      <protection locked="true" hidden="false"/>
    </xf>
    <xf numFmtId="166" fontId="7" fillId="0" borderId="2" xfId="21" applyFont="true" applyBorder="true" applyAlignment="true" applyProtection="true">
      <alignment horizontal="right" vertical="center" textRotation="0" wrapText="false" indent="0" shrinkToFit="false"/>
      <protection locked="true" hidden="false"/>
    </xf>
    <xf numFmtId="166" fontId="8" fillId="0" borderId="3" xfId="21" applyFont="true" applyBorder="true" applyAlignment="true" applyProtection="true">
      <alignment horizontal="general" vertical="center" textRotation="0" wrapText="false" indent="0" shrinkToFit="false"/>
      <protection locked="true" hidden="false"/>
    </xf>
    <xf numFmtId="166" fontId="7" fillId="0" borderId="4" xfId="21"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6" fontId="5" fillId="0" borderId="6" xfId="21" applyFont="true" applyBorder="true" applyAlignment="true" applyProtection="true">
      <alignment horizontal="center" vertical="center" textRotation="0" wrapText="false" indent="0" shrinkToFit="false"/>
      <protection locked="true" hidden="false"/>
    </xf>
    <xf numFmtId="166" fontId="5" fillId="3" borderId="6" xfId="21" applyFont="true" applyBorder="true" applyAlignment="true" applyProtection="true">
      <alignment horizontal="center" vertical="center" textRotation="0" wrapText="false" indent="0" shrinkToFit="false"/>
      <protection locked="true" hidden="false"/>
    </xf>
    <xf numFmtId="165" fontId="9" fillId="2" borderId="6" xfId="21" applyFont="true" applyBorder="true" applyAlignment="true" applyProtection="true">
      <alignment horizontal="center" vertical="center" textRotation="0" wrapText="false" indent="0" shrinkToFit="false"/>
      <protection locked="true" hidden="false"/>
    </xf>
    <xf numFmtId="164" fontId="9" fillId="0" borderId="6" xfId="0" applyFont="true" applyBorder="true" applyAlignment="true" applyProtection="false">
      <alignment horizontal="center" vertical="center" textRotation="255" wrapText="false" indent="0" shrinkToFit="false"/>
      <protection locked="true" hidden="false"/>
    </xf>
    <xf numFmtId="164" fontId="9" fillId="0" borderId="7" xfId="0" applyFont="true" applyBorder="true" applyAlignment="true" applyProtection="false">
      <alignment horizontal="distributed"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false" indent="0" shrinkToFit="false"/>
      <protection locked="true" hidden="false"/>
    </xf>
    <xf numFmtId="166" fontId="5" fillId="0" borderId="6" xfId="21" applyFont="true" applyBorder="true" applyAlignment="true" applyProtection="true">
      <alignment horizontal="general" vertical="center" textRotation="0" wrapText="false" indent="0" shrinkToFit="true"/>
      <protection locked="true" hidden="false"/>
    </xf>
    <xf numFmtId="166" fontId="5" fillId="3" borderId="9" xfId="21" applyFont="true" applyBorder="true" applyAlignment="true" applyProtection="true">
      <alignment horizontal="general" vertical="center" textRotation="0" wrapText="false" indent="0" shrinkToFit="true"/>
      <protection locked="true" hidden="false"/>
    </xf>
    <xf numFmtId="166" fontId="5" fillId="3" borderId="10" xfId="21" applyFont="true" applyBorder="true" applyAlignment="true" applyProtection="true">
      <alignment horizontal="general" vertical="center" textRotation="0" wrapText="false" indent="0" shrinkToFit="true"/>
      <protection locked="true" hidden="false"/>
    </xf>
    <xf numFmtId="164" fontId="9" fillId="2" borderId="11" xfId="0" applyFont="true" applyBorder="true" applyAlignment="true" applyProtection="false">
      <alignment horizontal="center" vertical="center" textRotation="255" wrapText="false" indent="0" shrinkToFit="false"/>
      <protection locked="true" hidden="false"/>
    </xf>
    <xf numFmtId="164" fontId="5" fillId="0" borderId="0" xfId="0" applyFont="true" applyBorder="true" applyAlignment="true" applyProtection="false">
      <alignment horizontal="center" vertical="center" textRotation="255" wrapText="false" indent="0" shrinkToFit="false"/>
      <protection locked="true" hidden="false"/>
    </xf>
    <xf numFmtId="165" fontId="6" fillId="2" borderId="6" xfId="21" applyFont="true" applyBorder="true" applyAlignment="true" applyProtection="true">
      <alignment horizontal="general" vertical="center" textRotation="0" wrapText="false" indent="0" shrinkToFit="false"/>
      <protection locked="true" hidden="false"/>
    </xf>
    <xf numFmtId="167" fontId="5" fillId="3" borderId="10" xfId="21" applyFont="true" applyBorder="true" applyAlignment="true" applyProtection="true">
      <alignment horizontal="general" vertical="center" textRotation="0" wrapText="false" indent="0" shrinkToFit="true"/>
      <protection locked="true" hidden="false"/>
    </xf>
    <xf numFmtId="164" fontId="9" fillId="3" borderId="7" xfId="0" applyFont="true" applyBorder="true" applyAlignment="true" applyProtection="false">
      <alignment horizontal="distributed" vertical="center" textRotation="0" wrapText="false" indent="0" shrinkToFit="false"/>
      <protection locked="true" hidden="false"/>
    </xf>
    <xf numFmtId="164" fontId="9" fillId="3" borderId="8" xfId="0" applyFont="true" applyBorder="true" applyAlignment="true" applyProtection="false">
      <alignment horizontal="center" vertical="center" textRotation="0" wrapText="false" indent="0" shrinkToFit="false"/>
      <protection locked="true" hidden="false"/>
    </xf>
    <xf numFmtId="166" fontId="5" fillId="3" borderId="6" xfId="21" applyFont="true" applyBorder="true" applyAlignment="true" applyProtection="true">
      <alignment horizontal="general" vertical="center" textRotation="0" wrapText="false" indent="0" shrinkToFit="true"/>
      <protection locked="true" hidden="false"/>
    </xf>
    <xf numFmtId="166" fontId="5" fillId="3" borderId="7" xfId="21" applyFont="true" applyBorder="true" applyAlignment="true" applyProtection="true">
      <alignment horizontal="center" vertical="center" textRotation="0" wrapText="false" indent="0" shrinkToFit="true"/>
      <protection locked="true" hidden="false"/>
    </xf>
    <xf numFmtId="164" fontId="9" fillId="0" borderId="7" xfId="0" applyFont="true" applyBorder="true" applyAlignment="true" applyProtection="false">
      <alignment horizontal="center" vertical="center" textRotation="0" wrapText="false" indent="0" shrinkToFit="false"/>
      <protection locked="true" hidden="false"/>
    </xf>
    <xf numFmtId="166" fontId="5" fillId="3" borderId="9" xfId="21" applyFont="true" applyBorder="true" applyAlignment="true" applyProtection="true">
      <alignment horizontal="center" vertical="center" textRotation="0" wrapText="false" indent="0" shrinkToFit="true"/>
      <protection locked="true" hidden="false"/>
    </xf>
    <xf numFmtId="164" fontId="9" fillId="3" borderId="7" xfId="0" applyFont="true" applyBorder="true" applyAlignment="true" applyProtection="false">
      <alignment horizontal="center" vertical="center" textRotation="0" wrapText="true" indent="0" shrinkToFit="false"/>
      <protection locked="true" hidden="false"/>
    </xf>
    <xf numFmtId="164" fontId="9" fillId="0" borderId="7" xfId="0" applyFont="true" applyBorder="true" applyAlignment="true" applyProtection="false">
      <alignment horizontal="center" vertical="center" textRotation="0" wrapText="true" indent="0" shrinkToFit="false"/>
      <protection locked="true" hidden="false"/>
    </xf>
    <xf numFmtId="164" fontId="10" fillId="0" borderId="12" xfId="0" applyFont="true" applyBorder="tru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6" fontId="11" fillId="0" borderId="14" xfId="21" applyFont="true" applyBorder="true" applyAlignment="true" applyProtection="true">
      <alignment horizontal="general" vertical="center" textRotation="0" wrapText="false" indent="0" shrinkToFit="true"/>
      <protection locked="true" hidden="false"/>
    </xf>
    <xf numFmtId="166" fontId="11" fillId="3" borderId="15" xfId="21" applyFont="true" applyBorder="true" applyAlignment="true" applyProtection="true">
      <alignment horizontal="center" vertical="center" textRotation="0" wrapText="false" indent="0" shrinkToFit="true"/>
      <protection locked="true" hidden="false"/>
    </xf>
    <xf numFmtId="166" fontId="11" fillId="3" borderId="16" xfId="21" applyFont="true" applyBorder="true" applyAlignment="true" applyProtection="true">
      <alignment horizontal="general" vertical="center" textRotation="0" wrapText="false" indent="0" shrinkToFit="true"/>
      <protection locked="true" hidden="false"/>
    </xf>
    <xf numFmtId="164" fontId="9" fillId="0" borderId="17" xfId="0" applyFont="true" applyBorder="true" applyAlignment="true" applyProtection="false">
      <alignment horizontal="center" vertical="center" textRotation="0" wrapText="false" indent="0" shrinkToFit="false"/>
      <protection locked="true" hidden="false"/>
    </xf>
    <xf numFmtId="164" fontId="9" fillId="0" borderId="18" xfId="0" applyFont="true" applyBorder="true" applyAlignment="true" applyProtection="false">
      <alignment horizontal="center" vertical="center" textRotation="0" wrapText="false" indent="0" shrinkToFit="false"/>
      <protection locked="true" hidden="false"/>
    </xf>
    <xf numFmtId="166" fontId="5" fillId="0" borderId="19" xfId="21" applyFont="true" applyBorder="true" applyAlignment="true" applyProtection="true">
      <alignment horizontal="general" vertical="center" textRotation="0" wrapText="false" indent="0" shrinkToFit="true"/>
      <protection locked="true" hidden="false"/>
    </xf>
    <xf numFmtId="166" fontId="5" fillId="3" borderId="20" xfId="21" applyFont="true" applyBorder="true" applyAlignment="true" applyProtection="true">
      <alignment horizontal="center" vertical="center" textRotation="0" wrapText="false" indent="0" shrinkToFit="true"/>
      <protection locked="true" hidden="false"/>
    </xf>
    <xf numFmtId="166" fontId="5" fillId="3" borderId="21" xfId="21" applyFont="true" applyBorder="true" applyAlignment="true" applyProtection="true">
      <alignment horizontal="general" vertical="center" textRotation="0" wrapText="false" indent="0" shrinkToFit="true"/>
      <protection locked="true" hidden="false"/>
    </xf>
    <xf numFmtId="166" fontId="5" fillId="0" borderId="0" xfId="21" applyFont="true" applyBorder="true" applyAlignment="true" applyProtection="true">
      <alignment horizontal="general" vertical="center" textRotation="0" wrapText="false" indent="0" shrinkToFit="tru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12"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6" fontId="13" fillId="0" borderId="14" xfId="21" applyFont="true" applyBorder="true" applyAlignment="true" applyProtection="true">
      <alignment horizontal="general" vertical="center" textRotation="0" wrapText="false" indent="0" shrinkToFit="true"/>
      <protection locked="true" hidden="false"/>
    </xf>
    <xf numFmtId="166" fontId="13" fillId="3" borderId="15" xfId="21" applyFont="true" applyBorder="true" applyAlignment="true" applyProtection="true">
      <alignment horizontal="center" vertical="center" textRotation="0" wrapText="false" indent="0" shrinkToFit="true"/>
      <protection locked="true" hidden="false"/>
    </xf>
    <xf numFmtId="166" fontId="5" fillId="3" borderId="22" xfId="21" applyFont="true" applyBorder="true" applyAlignment="true" applyProtection="true">
      <alignment horizontal="general" vertical="center" textRotation="0" wrapText="false" indent="0" shrinkToFit="tru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11" fillId="0" borderId="18" xfId="0" applyFont="true" applyBorder="true" applyAlignment="true" applyProtection="false">
      <alignment horizontal="center" vertical="center" textRotation="0" wrapText="false" indent="0" shrinkToFit="false"/>
      <protection locked="true" hidden="false"/>
    </xf>
    <xf numFmtId="166" fontId="11" fillId="0" borderId="19" xfId="21" applyFont="true" applyBorder="true" applyAlignment="true" applyProtection="true">
      <alignment horizontal="general" vertical="center" textRotation="0" wrapText="false" indent="0" shrinkToFit="true"/>
      <protection locked="true" hidden="false"/>
    </xf>
    <xf numFmtId="166" fontId="11" fillId="3" borderId="20" xfId="21" applyFont="true" applyBorder="true" applyAlignment="true" applyProtection="true">
      <alignment horizontal="center" vertical="center" textRotation="0" wrapText="false" indent="0" shrinkToFit="true"/>
      <protection locked="true" hidden="false"/>
    </xf>
    <xf numFmtId="166" fontId="11" fillId="3" borderId="21" xfId="21" applyFont="true" applyBorder="true" applyAlignment="true" applyProtection="true">
      <alignment horizontal="general" vertical="center" textRotation="0" wrapText="false" indent="0" shrinkToFit="true"/>
      <protection locked="true" hidden="false"/>
    </xf>
    <xf numFmtId="164" fontId="14" fillId="0" borderId="7" xfId="0" applyFont="true" applyBorder="true" applyAlignment="true" applyProtection="false">
      <alignment horizontal="left" vertical="center" textRotation="0" wrapText="true" indent="0" shrinkToFit="false"/>
      <protection locked="true" hidden="false"/>
    </xf>
    <xf numFmtId="164" fontId="11" fillId="0" borderId="8" xfId="0" applyFont="true" applyBorder="true" applyAlignment="true" applyProtection="false">
      <alignment horizontal="center" vertical="center" textRotation="0" wrapText="false" indent="0" shrinkToFit="false"/>
      <protection locked="true" hidden="false"/>
    </xf>
    <xf numFmtId="166" fontId="11" fillId="0" borderId="6" xfId="21" applyFont="true" applyBorder="true" applyAlignment="true" applyProtection="true">
      <alignment horizontal="general" vertical="center" textRotation="0" wrapText="false" indent="0" shrinkToFit="true"/>
      <protection locked="true" hidden="false"/>
    </xf>
    <xf numFmtId="166" fontId="11" fillId="3" borderId="9" xfId="21" applyFont="true" applyBorder="true" applyAlignment="true" applyProtection="true">
      <alignment horizontal="center" vertical="center" textRotation="0" wrapText="false" indent="0" shrinkToFit="true"/>
      <protection locked="true" hidden="false"/>
    </xf>
    <xf numFmtId="166" fontId="11" fillId="3" borderId="10" xfId="21" applyFont="true" applyBorder="true" applyAlignment="true" applyProtection="true">
      <alignment horizontal="general" vertical="center" textRotation="0" wrapText="false" indent="0" shrinkToFit="true"/>
      <protection locked="true" hidden="false"/>
    </xf>
    <xf numFmtId="164" fontId="9" fillId="3" borderId="7" xfId="0" applyFont="true" applyBorder="true" applyAlignment="true" applyProtection="false">
      <alignment horizontal="center" vertical="center" textRotation="0" wrapText="false" indent="0" shrinkToFit="false"/>
      <protection locked="true" hidden="false"/>
    </xf>
    <xf numFmtId="164" fontId="5" fillId="3" borderId="8" xfId="0" applyFont="true" applyBorder="true" applyAlignment="true" applyProtection="false">
      <alignment horizontal="center" vertical="center" textRotation="0" wrapText="false" indent="0" shrinkToFit="false"/>
      <protection locked="true" hidden="false"/>
    </xf>
    <xf numFmtId="164" fontId="9" fillId="2" borderId="23"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6" fontId="6" fillId="0" borderId="0" xfId="21" applyFont="true" applyBorder="true" applyAlignment="true" applyProtection="true">
      <alignment horizontal="general" vertical="center" textRotation="0" wrapText="false" indent="0" shrinkToFit="false"/>
      <protection locked="true" hidden="false"/>
    </xf>
    <xf numFmtId="166" fontId="6" fillId="0" borderId="0" xfId="21" applyFont="true" applyBorder="true" applyAlignment="true" applyProtection="true">
      <alignment horizontal="righ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9" fillId="2" borderId="6" xfId="0" applyFont="true" applyBorder="true" applyAlignment="true" applyProtection="false">
      <alignment horizontal="center" vertical="center" textRotation="0" wrapText="true" indent="0" shrinkToFit="false"/>
      <protection locked="true" hidden="false"/>
    </xf>
    <xf numFmtId="164" fontId="6" fillId="2" borderId="6" xfId="0" applyFont="true" applyBorder="true" applyAlignment="true" applyProtection="false">
      <alignment horizontal="center" vertical="center" textRotation="0" wrapText="false" indent="0" shrinkToFit="false"/>
      <protection locked="true" hidden="false"/>
    </xf>
    <xf numFmtId="166" fontId="6" fillId="2" borderId="24" xfId="21" applyFont="true" applyBorder="true" applyAlignment="true" applyProtection="true">
      <alignment horizontal="general" vertical="center" textRotation="0" wrapText="false" indent="0" shrinkToFit="true"/>
      <protection locked="true" hidden="false"/>
    </xf>
    <xf numFmtId="166" fontId="6" fillId="2" borderId="6" xfId="21" applyFont="true" applyBorder="true" applyAlignment="true" applyProtection="true">
      <alignment horizontal="general" vertical="center" textRotation="0" wrapText="false" indent="0" shrinkToFit="true"/>
      <protection locked="true" hidden="false"/>
    </xf>
    <xf numFmtId="166" fontId="6" fillId="2" borderId="6" xfId="21" applyFont="true" applyBorder="true" applyAlignment="true" applyProtection="true">
      <alignment horizontal="center" vertical="center" textRotation="0" wrapText="false" indent="0" shrinkToFit="true"/>
      <protection locked="true" hidden="false"/>
    </xf>
    <xf numFmtId="166" fontId="6" fillId="0" borderId="0" xfId="21" applyFont="true" applyBorder="true" applyAlignment="true" applyProtection="true">
      <alignment horizontal="general" vertical="center" textRotation="0" wrapText="false" indent="0" shrinkToFit="tru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6" fontId="9" fillId="0" borderId="0" xfId="21"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left" vertical="center" textRotation="0" wrapText="false" indent="0" shrinkToFit="false"/>
      <protection locked="true" hidden="false"/>
    </xf>
    <xf numFmtId="164" fontId="5" fillId="0" borderId="2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left" vertical="center" textRotation="0" wrapText="true" indent="3" shrinkToFit="false"/>
      <protection locked="true" hidden="false"/>
    </xf>
    <xf numFmtId="164" fontId="6" fillId="0" borderId="6" xfId="0" applyFont="true" applyBorder="true" applyAlignment="true" applyProtection="false">
      <alignment horizontal="left" vertical="center" textRotation="0" wrapText="false" indent="3" shrinkToFit="false"/>
      <protection locked="true" hidden="false"/>
    </xf>
    <xf numFmtId="164" fontId="9" fillId="0" borderId="12" xfId="0" applyFont="true" applyBorder="true" applyAlignment="true" applyProtection="false">
      <alignment horizontal="center" vertical="center" textRotation="0" wrapText="false" indent="0" shrinkToFit="false"/>
      <protection locked="true" hidden="false"/>
    </xf>
    <xf numFmtId="164" fontId="9" fillId="0" borderId="22"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5" fillId="0" borderId="22" xfId="0" applyFont="true" applyBorder="true" applyAlignment="true" applyProtection="false">
      <alignment horizontal="center" vertical="center" textRotation="0" wrapText="false" indent="0" shrinkToFit="false"/>
      <protection locked="true" hidden="false"/>
    </xf>
    <xf numFmtId="164" fontId="5" fillId="0" borderId="21" xfId="0" applyFont="true" applyBorder="true" applyAlignment="true" applyProtection="false">
      <alignment horizontal="center" vertical="center" textRotation="0" wrapText="false" indent="0" shrinkToFit="false"/>
      <protection locked="true" hidden="false"/>
    </xf>
    <xf numFmtId="164" fontId="17" fillId="0" borderId="7" xfId="0" applyFont="true" applyBorder="true" applyAlignment="true" applyProtection="false">
      <alignment horizontal="left" vertical="center" textRotation="0" wrapText="true" indent="0" shrinkToFit="false"/>
      <protection locked="true" hidden="false"/>
    </xf>
    <xf numFmtId="164" fontId="9" fillId="0" borderId="23"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21" fillId="4" borderId="26" xfId="0" applyFont="true" applyBorder="true" applyAlignment="true" applyProtection="false">
      <alignment horizontal="left" vertical="center" textRotation="0" wrapText="true" indent="3" shrinkToFit="false"/>
      <protection locked="true" hidden="false"/>
    </xf>
    <xf numFmtId="164" fontId="5" fillId="5" borderId="0" xfId="0" applyFont="true" applyBorder="true" applyAlignment="true" applyProtection="false">
      <alignment horizontal="general" vertical="center" textRotation="0" wrapText="false" indent="0" shrinkToFit="false"/>
      <protection locked="true" hidden="false"/>
    </xf>
    <xf numFmtId="164" fontId="5" fillId="5"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4" fontId="22" fillId="5" borderId="27" xfId="0" applyFont="true" applyBorder="true" applyAlignment="true" applyProtection="false">
      <alignment horizontal="center" vertical="center" textRotation="0" wrapText="false" indent="0" shrinkToFit="false"/>
      <protection locked="true" hidden="false"/>
    </xf>
    <xf numFmtId="164" fontId="5" fillId="5" borderId="28" xfId="0" applyFont="true" applyBorder="true" applyAlignment="true" applyProtection="false">
      <alignment horizontal="left" vertical="center" textRotation="0" wrapText="false" indent="0" shrinkToFit="true"/>
      <protection locked="true" hidden="false"/>
    </xf>
    <xf numFmtId="164" fontId="5" fillId="5" borderId="29" xfId="0" applyFont="true" applyBorder="true" applyAlignment="true" applyProtection="false">
      <alignment horizontal="left" vertical="center" textRotation="0" wrapText="true" indent="0" shrinkToFit="false"/>
      <protection locked="true" hidden="false"/>
    </xf>
    <xf numFmtId="164" fontId="13" fillId="5" borderId="30" xfId="20" applyFont="true" applyBorder="true" applyAlignment="true" applyProtection="false">
      <alignment horizontal="center" vertical="center" textRotation="0" wrapText="true" indent="0" shrinkToFit="false"/>
      <protection locked="true" hidden="false"/>
    </xf>
    <xf numFmtId="164" fontId="23" fillId="4" borderId="31" xfId="20" applyFont="true" applyBorder="true" applyAlignment="true" applyProtection="false">
      <alignment horizontal="center" vertical="center" textRotation="0" wrapText="false" indent="0" shrinkToFit="true"/>
      <protection locked="true" hidden="false"/>
    </xf>
    <xf numFmtId="164" fontId="22" fillId="5" borderId="30" xfId="0" applyFont="true" applyBorder="true" applyAlignment="true" applyProtection="false">
      <alignment horizontal="center" vertical="center" textRotation="0" wrapText="false" indent="0" shrinkToFit="false"/>
      <protection locked="true" hidden="false"/>
    </xf>
    <xf numFmtId="164" fontId="5" fillId="5" borderId="15" xfId="0" applyFont="true" applyBorder="true" applyAlignment="true" applyProtection="false">
      <alignment horizontal="left" vertical="center" textRotation="0" wrapText="false" indent="0" shrinkToFit="true"/>
      <protection locked="true" hidden="false"/>
    </xf>
    <xf numFmtId="164" fontId="5" fillId="5" borderId="32" xfId="0" applyFont="true" applyBorder="true" applyAlignment="true" applyProtection="false">
      <alignment horizontal="left" vertical="center" textRotation="0" wrapText="false" indent="0" shrinkToFit="true"/>
      <protection locked="true" hidden="false"/>
    </xf>
    <xf numFmtId="164" fontId="13" fillId="0" borderId="0" xfId="20" applyFont="true" applyBorder="true" applyAlignment="true" applyProtection="false">
      <alignment horizontal="general" vertical="center" textRotation="0" wrapText="false" indent="0" shrinkToFit="true"/>
      <protection locked="true" hidden="false"/>
    </xf>
    <xf numFmtId="164" fontId="5" fillId="5" borderId="33" xfId="0" applyFont="true" applyBorder="true" applyAlignment="true" applyProtection="false">
      <alignment horizontal="left" vertical="center" textRotation="0" wrapText="false" indent="0" shrinkToFit="true"/>
      <protection locked="true" hidden="false"/>
    </xf>
    <xf numFmtId="164" fontId="5" fillId="5" borderId="34" xfId="0" applyFont="true" applyBorder="true" applyAlignment="true" applyProtection="false">
      <alignment horizontal="left" vertical="center" textRotation="0" wrapText="false" indent="0" shrinkToFit="true"/>
      <protection locked="true" hidden="false"/>
    </xf>
    <xf numFmtId="164" fontId="24" fillId="5" borderId="30" xfId="20" applyFont="true" applyBorder="true" applyAlignment="true" applyProtection="false">
      <alignment horizontal="center" vertical="center" textRotation="0" wrapText="false" indent="0" shrinkToFit="true"/>
      <protection locked="true" hidden="false"/>
    </xf>
    <xf numFmtId="164" fontId="24" fillId="4" borderId="7" xfId="20" applyFont="true" applyBorder="true" applyAlignment="true" applyProtection="false">
      <alignment horizontal="general" vertical="center" textRotation="0" wrapText="false" indent="0" shrinkToFit="false"/>
      <protection locked="true" hidden="false"/>
    </xf>
    <xf numFmtId="164" fontId="23" fillId="5" borderId="35" xfId="20" applyFont="true" applyBorder="true" applyAlignment="true" applyProtection="false">
      <alignment horizontal="general" vertical="center" textRotation="0" wrapText="false" indent="0" shrinkToFit="true"/>
      <protection locked="true" hidden="false"/>
    </xf>
    <xf numFmtId="164" fontId="13" fillId="0" borderId="0" xfId="20" applyFont="true" applyBorder="true" applyAlignment="true" applyProtection="false">
      <alignment horizontal="general" vertical="center" textRotation="0" wrapText="false" indent="0" shrinkToFit="false"/>
      <protection locked="true" hidden="false"/>
    </xf>
    <xf numFmtId="165" fontId="24" fillId="4" borderId="7" xfId="21" applyFont="true" applyBorder="true" applyAlignment="true" applyProtection="true">
      <alignment horizontal="general" vertical="center" textRotation="0" wrapText="false" indent="0" shrinkToFit="false"/>
      <protection locked="true" hidden="false"/>
    </xf>
    <xf numFmtId="164" fontId="19" fillId="5" borderId="35" xfId="0" applyFont="true" applyBorder="true" applyAlignment="true" applyProtection="false">
      <alignment horizontal="general" vertical="center" textRotation="0" wrapText="false" indent="0" shrinkToFit="true"/>
      <protection locked="true" hidden="false"/>
    </xf>
    <xf numFmtId="165" fontId="13" fillId="0" borderId="0" xfId="21" applyFont="true" applyBorder="true" applyAlignment="true" applyProtection="true">
      <alignment horizontal="general" vertical="center" textRotation="0" wrapText="false" indent="0" shrinkToFit="false"/>
      <protection locked="true" hidden="false"/>
    </xf>
    <xf numFmtId="164" fontId="24" fillId="5" borderId="36" xfId="20" applyFont="true" applyBorder="true" applyAlignment="true" applyProtection="false">
      <alignment horizontal="right" vertical="center" textRotation="0" wrapText="false" indent="0" shrinkToFit="true"/>
      <protection locked="true" hidden="false"/>
    </xf>
    <xf numFmtId="167" fontId="19" fillId="5" borderId="37" xfId="0" applyFont="true" applyBorder="true" applyAlignment="true" applyProtection="false">
      <alignment horizontal="center" vertical="center" textRotation="0" wrapText="false" indent="0" shrinkToFit="false"/>
      <protection locked="true" hidden="false"/>
    </xf>
    <xf numFmtId="164" fontId="24" fillId="4" borderId="38" xfId="20" applyFont="true" applyBorder="true" applyAlignment="true" applyProtection="false">
      <alignment horizontal="general" vertical="center" textRotation="0" wrapText="false" indent="0" shrinkToFit="false"/>
      <protection locked="true" hidden="false"/>
    </xf>
    <xf numFmtId="164" fontId="19" fillId="5" borderId="39" xfId="0" applyFont="true" applyBorder="true" applyAlignment="true" applyProtection="false">
      <alignment horizontal="general" vertical="center" textRotation="0" wrapText="false" indent="0" shrinkToFit="tru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24" fillId="5" borderId="40" xfId="20" applyFont="true" applyBorder="true" applyAlignment="true" applyProtection="false">
      <alignment horizontal="right" vertical="center" textRotation="0" wrapText="false" indent="0" shrinkToFit="true"/>
      <protection locked="true" hidden="false"/>
    </xf>
    <xf numFmtId="164" fontId="24" fillId="5" borderId="41" xfId="20" applyFont="true" applyBorder="true" applyAlignment="true" applyProtection="false">
      <alignment horizontal="general" vertical="center" textRotation="0" wrapText="false" indent="0" shrinkToFit="true"/>
      <protection locked="true" hidden="false"/>
    </xf>
    <xf numFmtId="164" fontId="19" fillId="5" borderId="42" xfId="0" applyFont="true" applyBorder="true" applyAlignment="false" applyProtection="false">
      <alignment horizontal="general" vertical="center" textRotation="0" wrapText="false" indent="0" shrinkToFit="false"/>
      <protection locked="true" hidden="false"/>
    </xf>
    <xf numFmtId="164" fontId="24" fillId="4" borderId="43" xfId="20" applyFont="true" applyBorder="true" applyAlignment="true" applyProtection="false">
      <alignment horizontal="general" vertical="center" textRotation="0" wrapText="false" indent="0" shrinkToFit="false"/>
      <protection locked="true" hidden="false"/>
    </xf>
    <xf numFmtId="164" fontId="19" fillId="5" borderId="44" xfId="0" applyFont="true" applyBorder="true" applyAlignment="true" applyProtection="false">
      <alignment horizontal="general" vertical="center" textRotation="0" wrapText="false" indent="0" shrinkToFit="true"/>
      <protection locked="true" hidden="false"/>
    </xf>
    <xf numFmtId="164" fontId="13" fillId="5" borderId="30" xfId="20" applyFont="true" applyBorder="true" applyAlignment="true" applyProtection="false">
      <alignment horizontal="center" vertical="center" textRotation="0" wrapText="false" indent="0" shrinkToFit="true"/>
      <protection locked="true" hidden="false"/>
    </xf>
    <xf numFmtId="165" fontId="13" fillId="5" borderId="7" xfId="21" applyFont="true" applyBorder="true" applyAlignment="true" applyProtection="true">
      <alignment horizontal="general" vertical="center" textRotation="0" wrapText="false" indent="0" shrinkToFit="false"/>
      <protection locked="true" hidden="false"/>
    </xf>
    <xf numFmtId="164" fontId="5" fillId="5" borderId="20" xfId="0" applyFont="true" applyBorder="true" applyAlignment="true" applyProtection="false">
      <alignment horizontal="left" vertical="center" textRotation="0" wrapText="false" indent="0" shrinkToFit="true"/>
      <protection locked="true" hidden="false"/>
    </xf>
    <xf numFmtId="164" fontId="5" fillId="5" borderId="45" xfId="0" applyFont="true" applyBorder="true" applyAlignment="true" applyProtection="false">
      <alignment horizontal="left" vertical="center" textRotation="0" wrapText="false" indent="0" shrinkToFit="true"/>
      <protection locked="true" hidden="false"/>
    </xf>
    <xf numFmtId="164" fontId="13" fillId="5" borderId="46" xfId="20" applyFont="true" applyBorder="true" applyAlignment="true" applyProtection="false">
      <alignment horizontal="center" vertical="center" textRotation="0" wrapText="false" indent="0" shrinkToFit="true"/>
      <protection locked="true" hidden="false"/>
    </xf>
    <xf numFmtId="168" fontId="5" fillId="5" borderId="47" xfId="0" applyFont="true" applyBorder="true" applyAlignment="true" applyProtection="false">
      <alignment horizontal="general" vertical="center" textRotation="0" wrapText="false" indent="0" shrinkToFit="false"/>
      <protection locked="true" hidden="false"/>
    </xf>
    <xf numFmtId="164" fontId="5" fillId="5" borderId="48" xfId="0" applyFont="true" applyBorder="true" applyAlignment="true" applyProtection="false">
      <alignment horizontal="center" vertical="center" textRotation="0" wrapText="false" indent="0" shrinkToFit="false"/>
      <protection locked="true" hidden="false"/>
    </xf>
    <xf numFmtId="164" fontId="22" fillId="5" borderId="46" xfId="0" applyFont="true" applyBorder="true" applyAlignment="true" applyProtection="false">
      <alignment horizontal="center" vertical="center" textRotation="0" wrapText="false" indent="0" shrinkToFit="false"/>
      <protection locked="true" hidden="false"/>
    </xf>
    <xf numFmtId="164" fontId="5" fillId="5" borderId="47" xfId="0" applyFont="true" applyBorder="true" applyAlignment="true" applyProtection="false">
      <alignment horizontal="left" vertical="center" textRotation="0" wrapText="false" indent="0" shrinkToFit="true"/>
      <protection locked="true" hidden="false"/>
    </xf>
    <xf numFmtId="164" fontId="5" fillId="5" borderId="49" xfId="0" applyFont="true" applyBorder="true" applyAlignment="true" applyProtection="false">
      <alignment horizontal="left" vertical="center" textRotation="0" wrapText="false" indent="0" shrinkToFit="true"/>
      <protection locked="true" hidden="false"/>
    </xf>
    <xf numFmtId="164" fontId="5" fillId="5" borderId="50" xfId="0" applyFont="true" applyBorder="true" applyAlignment="true" applyProtection="false">
      <alignment horizontal="center" vertical="center" textRotation="0" wrapText="false" indent="0" shrinkToFit="false"/>
      <protection locked="true" hidden="false"/>
    </xf>
    <xf numFmtId="164" fontId="5" fillId="4" borderId="50" xfId="0" applyFont="true" applyBorder="true" applyAlignment="true" applyProtection="false">
      <alignment horizontal="center" vertical="center" textRotation="0" wrapText="false" indent="0" shrinkToFit="false"/>
      <protection locked="true" hidden="false"/>
    </xf>
    <xf numFmtId="164" fontId="5" fillId="5" borderId="0" xfId="0" applyFont="true" applyBorder="true" applyAlignment="true" applyProtection="false">
      <alignment horizontal="left" vertical="center" textRotation="0" wrapText="false" indent="0" shrinkToFit="false"/>
      <protection locked="true" hidden="false"/>
    </xf>
    <xf numFmtId="164" fontId="5" fillId="5" borderId="0" xfId="0" applyFont="true" applyBorder="false" applyAlignment="true" applyProtection="false">
      <alignment horizontal="left" vertical="center" textRotation="0" wrapText="false" indent="0" shrinkToFit="false"/>
      <protection locked="true" hidden="false"/>
    </xf>
    <xf numFmtId="164" fontId="5" fillId="5" borderId="1"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25" fillId="5" borderId="0" xfId="0" applyFont="true" applyBorder="true" applyAlignment="true" applyProtection="false">
      <alignment horizontal="center" vertical="bottom" textRotation="0" wrapText="true" indent="0" shrinkToFit="false"/>
      <protection locked="true" hidden="false"/>
    </xf>
    <xf numFmtId="164" fontId="5" fillId="5" borderId="51" xfId="0" applyFont="true" applyBorder="true" applyAlignment="true" applyProtection="false">
      <alignment horizontal="center" vertical="center" textRotation="0" wrapText="true" indent="0" shrinkToFit="false"/>
      <protection locked="true" hidden="false"/>
    </xf>
    <xf numFmtId="164" fontId="5" fillId="5" borderId="51" xfId="0" applyFont="true" applyBorder="true" applyAlignment="true" applyProtection="false">
      <alignment horizontal="left" vertical="center" textRotation="0" wrapText="false" indent="0" shrinkToFit="false"/>
      <protection locked="true" hidden="false"/>
    </xf>
    <xf numFmtId="164" fontId="5" fillId="5" borderId="5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5" borderId="52" xfId="0" applyFont="true" applyBorder="true" applyAlignment="true" applyProtection="false">
      <alignment horizontal="center" vertical="top" textRotation="0" wrapText="true" indent="0" shrinkToFit="false"/>
      <protection locked="true" hidden="false"/>
    </xf>
    <xf numFmtId="165" fontId="5" fillId="5" borderId="52" xfId="21" applyFont="true" applyBorder="true" applyAlignment="true" applyProtection="true">
      <alignment horizontal="center" vertical="top" textRotation="0" wrapText="true" indent="0" shrinkToFit="false"/>
      <protection locked="true" hidden="false"/>
    </xf>
    <xf numFmtId="164" fontId="5" fillId="5" borderId="52" xfId="0" applyFont="true" applyBorder="true" applyAlignment="true" applyProtection="false">
      <alignment horizontal="center" vertical="center" textRotation="0" wrapText="true" indent="0" shrinkToFit="false"/>
      <protection locked="true" hidden="false"/>
    </xf>
    <xf numFmtId="164" fontId="5" fillId="5" borderId="52" xfId="0" applyFont="true" applyBorder="true" applyAlignment="true" applyProtection="false">
      <alignment horizontal="distributed" vertical="top" textRotation="0" wrapText="true" indent="0" shrinkToFit="false"/>
      <protection locked="true" hidden="false"/>
    </xf>
    <xf numFmtId="164" fontId="5" fillId="0" borderId="53" xfId="0" applyFont="true" applyBorder="true" applyAlignment="true" applyProtection="false">
      <alignment horizontal="center" vertical="center" textRotation="0" wrapText="true" indent="0" shrinkToFit="false"/>
      <protection locked="true" hidden="false"/>
    </xf>
    <xf numFmtId="164" fontId="5" fillId="0" borderId="53" xfId="0" applyFont="true" applyBorder="true" applyAlignment="true" applyProtection="false">
      <alignment horizontal="center" vertical="top" textRotation="0" wrapText="true" indent="0" shrinkToFit="false"/>
      <protection locked="true" hidden="false"/>
    </xf>
    <xf numFmtId="165" fontId="5" fillId="0" borderId="53" xfId="21" applyFont="true" applyBorder="true" applyAlignment="true" applyProtection="true">
      <alignment horizontal="center" vertical="top" textRotation="0" wrapText="true" indent="0" shrinkToFit="false"/>
      <protection locked="true" hidden="false"/>
    </xf>
    <xf numFmtId="164" fontId="5" fillId="0" borderId="53" xfId="0" applyFont="true" applyBorder="true" applyAlignment="true" applyProtection="false">
      <alignment horizontal="distributed" vertical="top" textRotation="0" wrapText="true" indent="0" shrinkToFit="false"/>
      <protection locked="true" hidden="false"/>
    </xf>
    <xf numFmtId="164" fontId="5" fillId="0" borderId="53"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right" vertical="center" textRotation="0" wrapText="false" indent="0" shrinkToFit="false"/>
      <protection locked="true" hidden="false"/>
    </xf>
    <xf numFmtId="164" fontId="22" fillId="5" borderId="6" xfId="0" applyFont="true" applyBorder="true" applyAlignment="true" applyProtection="false">
      <alignment horizontal="center" vertical="center" textRotation="0" wrapText="true" indent="0" shrinkToFit="false"/>
      <protection locked="true" hidden="false"/>
    </xf>
    <xf numFmtId="167" fontId="5" fillId="5" borderId="51" xfId="0" applyFont="true" applyBorder="true" applyAlignment="true" applyProtection="false">
      <alignment horizontal="left" vertical="center" textRotation="0" wrapText="false" indent="0" shrinkToFit="false"/>
      <protection locked="true" hidden="false"/>
    </xf>
    <xf numFmtId="164" fontId="5" fillId="5" borderId="0" xfId="0" applyFont="true" applyBorder="false" applyAlignment="true" applyProtection="false">
      <alignment horizontal="right" vertical="center" textRotation="0" wrapText="false" indent="0" shrinkToFit="false"/>
      <protection locked="true" hidden="false"/>
    </xf>
    <xf numFmtId="164" fontId="5" fillId="5" borderId="51" xfId="0" applyFont="true" applyBorder="true" applyAlignment="true" applyProtection="false">
      <alignment horizontal="right" vertical="center" textRotation="0" wrapText="false" indent="0" shrinkToFit="true"/>
      <protection locked="true" hidden="false"/>
    </xf>
    <xf numFmtId="164" fontId="5" fillId="5" borderId="51" xfId="0" applyFont="true" applyBorder="true" applyAlignment="true" applyProtection="false">
      <alignment horizontal="right" vertical="center" textRotation="0" wrapText="false" indent="0" shrinkToFit="false"/>
      <protection locked="true" hidden="false"/>
    </xf>
    <xf numFmtId="164" fontId="5" fillId="5" borderId="54" xfId="0" applyFont="true" applyBorder="true" applyAlignment="true" applyProtection="false">
      <alignment horizontal="right" vertical="center" textRotation="0" wrapText="false" indent="0" shrinkToFit="false"/>
      <protection locked="true" hidden="false"/>
    </xf>
    <xf numFmtId="164" fontId="5" fillId="5" borderId="23" xfId="0" applyFont="true" applyBorder="true" applyAlignment="true" applyProtection="false">
      <alignment horizontal="right" vertical="center" textRotation="0" wrapText="false" indent="0" shrinkToFit="false"/>
      <protection locked="true" hidden="false"/>
    </xf>
    <xf numFmtId="164" fontId="5" fillId="5" borderId="37" xfId="0" applyFont="true" applyBorder="true" applyAlignment="true" applyProtection="false">
      <alignment horizontal="right" vertical="center" textRotation="0" wrapText="false" indent="0" shrinkToFit="false"/>
      <protection locked="true" hidden="false"/>
    </xf>
    <xf numFmtId="165" fontId="5" fillId="5" borderId="51" xfId="21" applyFont="true" applyBorder="true" applyAlignment="true" applyProtection="true">
      <alignment horizontal="right" vertical="center" textRotation="0" wrapText="false" indent="0" shrinkToFit="true"/>
      <protection locked="true" hidden="false"/>
    </xf>
    <xf numFmtId="164" fontId="5" fillId="5" borderId="54" xfId="0" applyFont="true" applyBorder="true" applyAlignment="true" applyProtection="false">
      <alignment horizontal="right" vertical="center" textRotation="0" wrapText="false" indent="0" shrinkToFit="true"/>
      <protection locked="true" hidden="false"/>
    </xf>
    <xf numFmtId="164" fontId="5" fillId="5" borderId="37" xfId="0" applyFont="true" applyBorder="true" applyAlignment="true" applyProtection="false">
      <alignment horizontal="right" vertical="center" textRotation="0" wrapText="false" indent="0" shrinkToFit="tru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7" fontId="26" fillId="5" borderId="55" xfId="0" applyFont="true" applyBorder="true" applyAlignment="true" applyProtection="false">
      <alignment horizontal="center" vertical="center" textRotation="0" wrapText="false" indent="0" shrinkToFit="false"/>
      <protection locked="true" hidden="false"/>
    </xf>
    <xf numFmtId="164" fontId="22" fillId="5" borderId="56" xfId="0" applyFont="true" applyBorder="true" applyAlignment="true" applyProtection="false">
      <alignment horizontal="center" vertical="center" textRotation="0" wrapText="false" indent="0" shrinkToFit="false"/>
      <protection locked="true" hidden="false"/>
    </xf>
    <xf numFmtId="164" fontId="20" fillId="5" borderId="0" xfId="0" applyFont="true" applyBorder="false" applyAlignment="false" applyProtection="false">
      <alignment horizontal="general" vertical="center" textRotation="0" wrapText="false" indent="0" shrinkToFit="false"/>
      <protection locked="true" hidden="false"/>
    </xf>
    <xf numFmtId="167" fontId="22" fillId="5" borderId="50" xfId="0" applyFont="true" applyBorder="true" applyAlignment="true" applyProtection="false">
      <alignment horizontal="center" vertical="center" textRotation="0" wrapText="false" indent="0" shrinkToFit="true"/>
      <protection locked="true" hidden="false"/>
    </xf>
    <xf numFmtId="167" fontId="22" fillId="5" borderId="50" xfId="0" applyFont="true" applyBorder="true" applyAlignment="true" applyProtection="false">
      <alignment horizontal="center" vertical="center" textRotation="0" wrapText="false" indent="0" shrinkToFit="false"/>
      <protection locked="true" hidden="false"/>
    </xf>
    <xf numFmtId="167" fontId="22" fillId="5" borderId="55" xfId="0" applyFont="true" applyBorder="true" applyAlignment="true" applyProtection="false">
      <alignment horizontal="center" vertical="center" textRotation="0" wrapText="false" indent="0" shrinkToFit="false"/>
      <protection locked="true" hidden="false"/>
    </xf>
    <xf numFmtId="165" fontId="22" fillId="5" borderId="52" xfId="21" applyFont="true" applyBorder="true" applyAlignment="true" applyProtection="true">
      <alignment horizontal="center" vertical="center" textRotation="0" wrapText="false" indent="0" shrinkToFit="true"/>
      <protection locked="true" hidden="false"/>
    </xf>
    <xf numFmtId="165" fontId="22" fillId="5" borderId="50" xfId="21" applyFont="true" applyBorder="true" applyAlignment="true" applyProtection="true">
      <alignment horizontal="center" vertical="center" textRotation="0" wrapText="false" indent="0" shrinkToFit="true"/>
      <protection locked="true" hidden="false"/>
    </xf>
    <xf numFmtId="164" fontId="20" fillId="5" borderId="50" xfId="0" applyFont="true" applyBorder="true" applyAlignment="true" applyProtection="false">
      <alignment horizontal="center" vertical="center" textRotation="0" wrapText="false" indent="0" shrinkToFit="true"/>
      <protection locked="true" hidden="false"/>
    </xf>
    <xf numFmtId="168" fontId="22" fillId="5" borderId="50" xfId="0" applyFont="true" applyBorder="true" applyAlignment="true" applyProtection="false">
      <alignment horizontal="center" vertical="center" textRotation="0" wrapText="false" indent="0" shrinkToFit="true"/>
      <protection locked="true" hidden="false"/>
    </xf>
    <xf numFmtId="164" fontId="22" fillId="5" borderId="55" xfId="0" applyFont="true" applyBorder="true" applyAlignment="true" applyProtection="false">
      <alignment horizontal="center" vertical="center" textRotation="0" wrapText="false" indent="0" shrinkToFit="true"/>
      <protection locked="true" hidden="false"/>
    </xf>
    <xf numFmtId="167" fontId="20" fillId="5" borderId="0" xfId="0" applyFont="true" applyBorder="true" applyAlignment="true" applyProtection="false">
      <alignment horizontal="center" vertical="center" textRotation="0" wrapText="false" indent="0" shrinkToFit="true"/>
      <protection locked="true" hidden="false"/>
    </xf>
    <xf numFmtId="164" fontId="22" fillId="5" borderId="56" xfId="0" applyFont="true" applyBorder="true" applyAlignment="true" applyProtection="false">
      <alignment horizontal="center" vertical="center" textRotation="0" wrapText="false" indent="0" shrinkToFit="true"/>
      <protection locked="true" hidden="false"/>
    </xf>
    <xf numFmtId="165" fontId="22" fillId="5" borderId="50" xfId="0" applyFont="true" applyBorder="true" applyAlignment="true" applyProtection="false">
      <alignment horizontal="center" vertical="center" textRotation="0" wrapText="false" indent="0" shrinkToFit="true"/>
      <protection locked="true" hidden="false"/>
    </xf>
    <xf numFmtId="165" fontId="22" fillId="5" borderId="50" xfId="0" applyFont="true" applyBorder="true" applyAlignment="true" applyProtection="false">
      <alignment horizontal="center" vertical="center" textRotation="0" wrapText="false" indent="0" shrinkToFit="false"/>
      <protection locked="true" hidden="false"/>
    </xf>
    <xf numFmtId="164" fontId="5" fillId="5" borderId="0" xfId="0" applyFont="true" applyBorder="false" applyAlignment="false" applyProtection="false">
      <alignment horizontal="general" vertical="center" textRotation="0" wrapText="false" indent="0" shrinkToFit="false"/>
      <protection locked="true" hidden="false"/>
    </xf>
    <xf numFmtId="165" fontId="22" fillId="5" borderId="1" xfId="21" applyFont="true" applyBorder="true" applyAlignment="true" applyProtection="true">
      <alignment horizontal="center" vertical="center" textRotation="0" wrapText="false" indent="0" shrinkToFit="true"/>
      <protection locked="true" hidden="false"/>
    </xf>
    <xf numFmtId="165" fontId="22" fillId="5" borderId="56" xfId="21" applyFont="true" applyBorder="true" applyAlignment="true" applyProtection="true">
      <alignment horizontal="general" vertical="center" textRotation="0" wrapText="false" indent="0" shrinkToFit="true"/>
      <protection locked="true" hidden="false"/>
    </xf>
    <xf numFmtId="164" fontId="22" fillId="5" borderId="53" xfId="0" applyFont="true" applyBorder="true" applyAlignment="true" applyProtection="false">
      <alignment horizontal="center" vertical="center" textRotation="0" wrapText="false" indent="0" shrinkToFit="true"/>
      <protection locked="true" hidden="false"/>
    </xf>
    <xf numFmtId="164" fontId="5" fillId="0" borderId="0" xfId="0" applyFont="true" applyBorder="false" applyAlignment="true" applyProtection="false">
      <alignment horizontal="center" vertical="center" textRotation="0" wrapText="false" indent="0" shrinkToFit="true"/>
      <protection locked="true" hidden="false"/>
    </xf>
    <xf numFmtId="165" fontId="22" fillId="0" borderId="0" xfId="21" applyFont="true" applyBorder="true" applyAlignment="true" applyProtection="true">
      <alignment horizontal="center" vertical="center" textRotation="0" wrapText="false" indent="0" shrinkToFit="true"/>
      <protection locked="true" hidden="false"/>
    </xf>
    <xf numFmtId="164" fontId="20" fillId="0" borderId="0" xfId="0" applyFont="true" applyBorder="false" applyAlignment="true" applyProtection="false">
      <alignment horizontal="center" vertical="center" textRotation="0" wrapText="false" indent="0" shrinkToFit="true"/>
      <protection locked="true" hidden="false"/>
    </xf>
    <xf numFmtId="164" fontId="22" fillId="0" borderId="0" xfId="0" applyFont="true" applyBorder="false" applyAlignment="true" applyProtection="false">
      <alignment horizontal="center" vertical="center" textRotation="0" wrapText="false" indent="0" shrinkToFit="true"/>
      <protection locked="true" hidden="false"/>
    </xf>
    <xf numFmtId="168" fontId="22" fillId="0" borderId="0" xfId="0" applyFont="true" applyBorder="false" applyAlignment="true" applyProtection="false">
      <alignment horizontal="center" vertical="center" textRotation="0" wrapText="false" indent="0" shrinkToFit="true"/>
      <protection locked="true" hidden="false"/>
    </xf>
    <xf numFmtId="165" fontId="22" fillId="0" borderId="0" xfId="21" applyFont="true" applyBorder="true" applyAlignment="true" applyProtection="true">
      <alignment horizontal="general" vertical="center" textRotation="0" wrapText="false" indent="0" shrinkToFit="true"/>
      <protection locked="true" hidden="false"/>
    </xf>
    <xf numFmtId="164" fontId="22" fillId="0" borderId="0" xfId="0" applyFont="true" applyBorder="false" applyAlignment="true" applyProtection="false">
      <alignment horizontal="general" vertical="center" textRotation="0" wrapText="false" indent="0" shrinkToFit="true"/>
      <protection locked="true" hidden="false"/>
    </xf>
    <xf numFmtId="164" fontId="22" fillId="0" borderId="0" xfId="0" applyFont="true" applyBorder="false" applyAlignment="false" applyProtection="false">
      <alignment horizontal="general" vertical="center" textRotation="0" wrapText="false" indent="0" shrinkToFit="false"/>
      <protection locked="true" hidden="false"/>
    </xf>
    <xf numFmtId="168" fontId="5" fillId="5" borderId="51" xfId="0" applyFont="true" applyBorder="true" applyAlignment="true" applyProtection="false">
      <alignment horizontal="right" vertical="center" textRotation="0" wrapText="false" indent="0" shrinkToFit="true"/>
      <protection locked="true" hidden="false"/>
    </xf>
    <xf numFmtId="167" fontId="22" fillId="5" borderId="0" xfId="0" applyFont="true" applyBorder="true" applyAlignment="true" applyProtection="false">
      <alignment horizontal="center" vertical="center" textRotation="0" wrapText="false" indent="0" shrinkToFit="true"/>
      <protection locked="true" hidden="false"/>
    </xf>
    <xf numFmtId="164" fontId="5" fillId="0" borderId="0" xfId="0" applyFont="true" applyBorder="true" applyAlignment="true" applyProtection="false">
      <alignment horizontal="center" vertical="center" textRotation="0" wrapText="false" indent="0" shrinkToFit="true"/>
      <protection locked="true" hidden="false"/>
    </xf>
    <xf numFmtId="164" fontId="20" fillId="0" borderId="0" xfId="0" applyFont="true" applyBorder="true" applyAlignment="true" applyProtection="false">
      <alignment horizontal="center" vertical="center" textRotation="0" wrapText="false" indent="0" shrinkToFit="true"/>
      <protection locked="true" hidden="false"/>
    </xf>
    <xf numFmtId="164" fontId="22" fillId="0" borderId="0" xfId="0" applyFont="true" applyBorder="true" applyAlignment="true" applyProtection="false">
      <alignment horizontal="center" vertical="center" textRotation="0" wrapText="false" indent="0" shrinkToFit="true"/>
      <protection locked="true" hidden="false"/>
    </xf>
    <xf numFmtId="168" fontId="22" fillId="0" borderId="0" xfId="0" applyFont="true" applyBorder="true" applyAlignment="true" applyProtection="false">
      <alignment horizontal="center" vertical="center" textRotation="0" wrapText="false" indent="0" shrinkToFit="true"/>
      <protection locked="true" hidden="false"/>
    </xf>
    <xf numFmtId="164" fontId="22" fillId="0" borderId="0" xfId="0" applyFont="true" applyBorder="true" applyAlignment="true" applyProtection="false">
      <alignment horizontal="center" vertical="center" textRotation="0" wrapText="false" indent="0" shrinkToFit="false"/>
      <protection locked="true" hidden="false"/>
    </xf>
    <xf numFmtId="164" fontId="5" fillId="5" borderId="6" xfId="0" applyFont="true" applyBorder="true" applyAlignment="true" applyProtection="false">
      <alignment horizontal="center" vertical="center" textRotation="255"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5" borderId="6" xfId="0" applyFont="true" applyBorder="true" applyAlignment="true" applyProtection="false">
      <alignment horizontal="center" vertical="center" textRotation="0" wrapText="false" indent="0" shrinkToFit="false"/>
      <protection locked="true" hidden="false"/>
    </xf>
    <xf numFmtId="164" fontId="5" fillId="2" borderId="7" xfId="0" applyFont="true" applyBorder="true" applyAlignment="true" applyProtection="false">
      <alignment horizontal="center" vertical="center" textRotation="255" wrapText="false" indent="0" shrinkToFit="false"/>
      <protection locked="true" hidden="false"/>
    </xf>
    <xf numFmtId="164" fontId="5" fillId="2" borderId="23" xfId="0" applyFont="true" applyBorder="true" applyAlignment="false" applyProtection="false">
      <alignment horizontal="general" vertical="center" textRotation="0" wrapText="false" indent="0" shrinkToFit="false"/>
      <protection locked="true" hidden="false"/>
    </xf>
    <xf numFmtId="164" fontId="5" fillId="2" borderId="23" xfId="0" applyFont="true" applyBorder="true" applyAlignment="true" applyProtection="false">
      <alignment horizontal="center" vertical="center" textRotation="0" wrapText="false" indent="0" shrinkToFit="false"/>
      <protection locked="true" hidden="false"/>
    </xf>
    <xf numFmtId="164" fontId="5" fillId="2" borderId="37" xfId="0" applyFont="true" applyBorder="true" applyAlignment="false" applyProtection="false">
      <alignment horizontal="general" vertical="center" textRotation="0" wrapText="false" indent="0" shrinkToFit="false"/>
      <protection locked="true" hidden="false"/>
    </xf>
    <xf numFmtId="164" fontId="6" fillId="2" borderId="6" xfId="0" applyFont="true" applyBorder="true" applyAlignment="true" applyProtection="false">
      <alignment horizontal="center" vertical="center" textRotation="0" wrapText="false" indent="0" shrinkToFit="true"/>
      <protection locked="true" hidden="false"/>
    </xf>
    <xf numFmtId="164" fontId="6" fillId="2" borderId="0" xfId="0" applyFont="true" applyBorder="true" applyAlignment="fals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center" textRotation="0" wrapText="false" indent="0" shrinkToFit="false"/>
      <protection locked="true" hidden="false"/>
    </xf>
    <xf numFmtId="164" fontId="6" fillId="2" borderId="27" xfId="0" applyFont="true" applyBorder="true" applyAlignment="true" applyProtection="false">
      <alignment horizontal="center" vertical="center" textRotation="0" wrapText="false" indent="0" shrinkToFit="true"/>
      <protection locked="true" hidden="false"/>
    </xf>
    <xf numFmtId="167" fontId="6" fillId="2" borderId="57" xfId="0" applyFont="true" applyBorder="true" applyAlignment="true" applyProtection="false">
      <alignment horizontal="center" vertical="center" textRotation="0" wrapText="false" indent="0" shrinkToFit="true"/>
      <protection locked="true" hidden="false"/>
    </xf>
    <xf numFmtId="164" fontId="6" fillId="2" borderId="26" xfId="0" applyFont="true" applyBorder="true" applyAlignment="true" applyProtection="false">
      <alignment horizontal="center" vertical="center" textRotation="0" wrapText="false" indent="0" shrinkToFit="false"/>
      <protection locked="true" hidden="false"/>
    </xf>
    <xf numFmtId="164" fontId="6" fillId="2" borderId="23" xfId="0" applyFont="true" applyBorder="true" applyAlignment="true" applyProtection="false">
      <alignment horizontal="center" vertical="center" textRotation="0" wrapText="false" indent="0" shrinkToFit="false"/>
      <protection locked="true" hidden="false"/>
    </xf>
    <xf numFmtId="164" fontId="6" fillId="2" borderId="2" xfId="0" applyFont="true" applyBorder="true" applyAlignment="true" applyProtection="false">
      <alignment horizontal="right" vertical="center" textRotation="0" wrapText="false" indent="0" shrinkToFit="false"/>
      <protection locked="true" hidden="false"/>
    </xf>
    <xf numFmtId="165" fontId="6" fillId="2" borderId="3" xfId="0" applyFont="true" applyBorder="true" applyAlignment="true" applyProtection="false">
      <alignment horizontal="center" vertical="center" textRotation="0" wrapText="false" indent="0" shrinkToFit="false"/>
      <protection locked="true" hidden="false"/>
    </xf>
    <xf numFmtId="164" fontId="6" fillId="2" borderId="58" xfId="0" applyFont="true" applyBorder="true" applyAlignment="false" applyProtection="false">
      <alignment horizontal="general" vertical="center" textRotation="0" wrapText="false" indent="0" shrinkToFit="false"/>
      <protection locked="true" hidden="false"/>
    </xf>
    <xf numFmtId="164" fontId="6" fillId="2" borderId="59" xfId="0" applyFont="true" applyBorder="true" applyAlignment="true" applyProtection="false">
      <alignment horizontal="center" vertical="center" textRotation="0" wrapText="false" indent="0" shrinkToFit="true"/>
      <protection locked="true" hidden="false"/>
    </xf>
    <xf numFmtId="167" fontId="6" fillId="2" borderId="47" xfId="0" applyFont="true" applyBorder="true" applyAlignment="true" applyProtection="false">
      <alignment horizontal="center" vertical="center" textRotation="0" wrapText="false" indent="0" shrinkToFit="true"/>
      <protection locked="true" hidden="false"/>
    </xf>
    <xf numFmtId="164" fontId="6" fillId="2" borderId="60" xfId="0" applyFont="true" applyBorder="true" applyAlignment="true" applyProtection="false">
      <alignment horizontal="general" vertical="center" textRotation="0" wrapText="false" indent="0" shrinkToFit="false"/>
      <protection locked="true" hidden="false"/>
    </xf>
    <xf numFmtId="164" fontId="6" fillId="2" borderId="3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2" borderId="56" xfId="0" applyFont="true" applyBorder="true" applyAlignment="false" applyProtection="false">
      <alignment horizontal="general" vertical="center" textRotation="0" wrapText="false" indent="0" shrinkToFit="false"/>
      <protection locked="true" hidden="false"/>
    </xf>
    <xf numFmtId="164" fontId="6" fillId="2" borderId="50" xfId="0" applyFont="true" applyBorder="true" applyAlignment="true" applyProtection="false">
      <alignment horizontal="center" vertical="center" textRotation="0" wrapText="false" indent="0" shrinkToFit="true"/>
      <protection locked="true" hidden="false"/>
    </xf>
    <xf numFmtId="164" fontId="6" fillId="2" borderId="55" xfId="0" applyFont="true" applyBorder="true" applyAlignment="true" applyProtection="false">
      <alignment horizontal="center" vertical="center" textRotation="0" wrapText="false" indent="0" shrinkToFit="false"/>
      <protection locked="true" hidden="false"/>
    </xf>
    <xf numFmtId="164" fontId="6" fillId="2" borderId="6" xfId="0" applyFont="true" applyBorder="true" applyAlignment="false" applyProtection="false">
      <alignment horizontal="general" vertical="center" textRotation="0" wrapText="false" indent="0" shrinkToFit="false"/>
      <protection locked="true" hidden="false"/>
    </xf>
    <xf numFmtId="169" fontId="6" fillId="2" borderId="6" xfId="0" applyFont="true" applyBorder="true" applyAlignment="true" applyProtection="false">
      <alignment horizontal="center" vertical="center" textRotation="0" wrapText="false" indent="0" shrinkToFit="false"/>
      <protection locked="true" hidden="false"/>
    </xf>
    <xf numFmtId="164" fontId="6" fillId="2" borderId="27" xfId="0" applyFont="true" applyBorder="true" applyAlignment="true" applyProtection="false">
      <alignment horizontal="center" vertical="center" textRotation="0" wrapText="false" indent="0" shrinkToFit="false"/>
      <protection locked="true" hidden="false"/>
    </xf>
    <xf numFmtId="167" fontId="6" fillId="2" borderId="57" xfId="0" applyFont="true" applyBorder="true" applyAlignment="true" applyProtection="false">
      <alignment horizontal="center" vertical="center" textRotation="0" wrapText="false" indent="0" shrinkToFit="false"/>
      <protection locked="true" hidden="false"/>
    </xf>
    <xf numFmtId="168" fontId="6" fillId="2" borderId="31" xfId="0" applyFont="true" applyBorder="true" applyAlignment="true" applyProtection="false">
      <alignment horizontal="center" vertical="center" textRotation="0" wrapText="false" indent="0" shrinkToFit="false"/>
      <protection locked="true" hidden="false"/>
    </xf>
    <xf numFmtId="165" fontId="6" fillId="2" borderId="24" xfId="0" applyFont="true" applyBorder="true" applyAlignment="false" applyProtection="false">
      <alignment horizontal="general" vertical="center" textRotation="0" wrapText="false" indent="0" shrinkToFit="false"/>
      <protection locked="true" hidden="false"/>
    </xf>
    <xf numFmtId="165" fontId="6" fillId="2" borderId="6" xfId="0" applyFont="true" applyBorder="true" applyAlignment="true" applyProtection="false">
      <alignment horizontal="general" vertical="center" textRotation="0" wrapText="false" indent="0" shrinkToFit="false"/>
      <protection locked="true" hidden="false"/>
    </xf>
    <xf numFmtId="165" fontId="6" fillId="2" borderId="6" xfId="0" applyFont="true" applyBorder="true" applyAlignment="false" applyProtection="false">
      <alignment horizontal="general" vertical="center" textRotation="0" wrapText="false" indent="0" shrinkToFit="false"/>
      <protection locked="true" hidden="false"/>
    </xf>
    <xf numFmtId="164" fontId="6" fillId="2" borderId="58" xfId="0" applyFont="true" applyBorder="true" applyAlignment="true" applyProtection="false">
      <alignment horizontal="left" vertical="center" textRotation="0" wrapText="false" indent="0" shrinkToFit="false"/>
      <protection locked="true" hidden="false"/>
    </xf>
    <xf numFmtId="164" fontId="6" fillId="2" borderId="30" xfId="0" applyFont="true" applyBorder="true" applyAlignment="true" applyProtection="false">
      <alignment horizontal="center" vertical="center" textRotation="0" wrapText="false" indent="0" shrinkToFit="false"/>
      <protection locked="true" hidden="false"/>
    </xf>
    <xf numFmtId="167" fontId="6" fillId="2" borderId="7" xfId="0" applyFont="tru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false" applyProtection="false">
      <alignment horizontal="general" vertical="center" textRotation="0" wrapText="false" indent="0" shrinkToFit="false"/>
      <protection locked="true" hidden="false"/>
    </xf>
    <xf numFmtId="164" fontId="5" fillId="2" borderId="0" xfId="0" applyFont="true" applyBorder="true" applyAlignment="true" applyProtection="false">
      <alignment horizontal="center" vertical="center" textRotation="0" wrapText="false" indent="0" shrinkToFit="false"/>
      <protection locked="true" hidden="false"/>
    </xf>
    <xf numFmtId="164" fontId="6" fillId="2" borderId="46" xfId="0" applyFont="true" applyBorder="true" applyAlignment="true" applyProtection="false">
      <alignment horizontal="center" vertical="center" textRotation="0" wrapText="false" indent="0" shrinkToFit="false"/>
      <protection locked="true" hidden="false"/>
    </xf>
    <xf numFmtId="167" fontId="6" fillId="2" borderId="47" xfId="0" applyFont="true" applyBorder="true" applyAlignment="true" applyProtection="false">
      <alignment horizontal="center" vertical="center" textRotation="0" wrapText="false" indent="0" shrinkToFit="false"/>
      <protection locked="true" hidden="false"/>
    </xf>
    <xf numFmtId="164" fontId="6" fillId="2" borderId="61" xfId="0" applyFont="true" applyBorder="true" applyAlignment="true" applyProtection="false">
      <alignment horizontal="center" vertical="center" textRotation="0" wrapText="false" indent="0" shrinkToFit="false"/>
      <protection locked="true" hidden="false"/>
    </xf>
    <xf numFmtId="168" fontId="6" fillId="2" borderId="62" xfId="0" applyFont="true" applyBorder="true" applyAlignment="true" applyProtection="false">
      <alignment horizontal="center" vertical="center" textRotation="0" wrapText="false" indent="0" shrinkToFit="false"/>
      <protection locked="true" hidden="false"/>
    </xf>
    <xf numFmtId="165" fontId="6" fillId="2" borderId="51" xfId="0" applyFont="true" applyBorder="true" applyAlignment="true" applyProtection="false">
      <alignment horizontal="right" vertical="center" textRotation="0" wrapText="false" indent="0" shrinkToFit="false"/>
      <protection locked="true" hidden="false"/>
    </xf>
    <xf numFmtId="164" fontId="5" fillId="2" borderId="58" xfId="0" applyFont="true" applyBorder="true" applyAlignment="false" applyProtection="false">
      <alignment horizontal="general" vertical="center" textRotation="0" wrapText="false" indent="0" shrinkToFit="false"/>
      <protection locked="true" hidden="false"/>
    </xf>
    <xf numFmtId="164" fontId="6" fillId="2" borderId="50" xfId="0" applyFont="true" applyBorder="true" applyAlignment="true" applyProtection="false">
      <alignment horizontal="right" vertical="center" textRotation="0" wrapText="false" indent="0" shrinkToFit="false"/>
      <protection locked="true" hidden="false"/>
    </xf>
    <xf numFmtId="164" fontId="5" fillId="2" borderId="1" xfId="0" applyFont="true" applyBorder="true" applyAlignment="false" applyProtection="false">
      <alignment horizontal="general"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false" applyProtection="false">
      <alignment horizontal="general" vertical="center" textRotation="0" wrapText="false" indent="0" shrinkToFit="false"/>
      <protection locked="true" hidden="false"/>
    </xf>
    <xf numFmtId="164" fontId="5" fillId="2" borderId="56" xfId="0" applyFont="true" applyBorder="tru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tru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標準_Sheet1" xfId="20"/>
    <cellStyle name="Excel Built-in Comma [0]" xfId="21"/>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7</xdr:col>
      <xdr:colOff>11880</xdr:colOff>
      <xdr:row>4</xdr:row>
      <xdr:rowOff>35640</xdr:rowOff>
    </xdr:from>
    <xdr:to>
      <xdr:col>8</xdr:col>
      <xdr:colOff>106560</xdr:colOff>
      <xdr:row>14</xdr:row>
      <xdr:rowOff>165960</xdr:rowOff>
    </xdr:to>
    <xdr:sp>
      <xdr:nvSpPr>
        <xdr:cNvPr id="0" name="CustomShape 1"/>
        <xdr:cNvSpPr/>
      </xdr:nvSpPr>
      <xdr:spPr>
        <a:xfrm>
          <a:off x="4026240" y="711720"/>
          <a:ext cx="477360" cy="2130480"/>
        </a:xfrm>
        <a:prstGeom prst="leftBrace">
          <a:avLst>
            <a:gd name="adj1" fmla="val 8333"/>
            <a:gd name="adj2" fmla="val 49368"/>
          </a:avLst>
        </a:prstGeom>
        <a:noFill/>
        <a:ln w="12600">
          <a:solidFill>
            <a:schemeClr val="tx1"/>
          </a:solidFill>
        </a:ln>
      </xdr:spPr>
      <xdr:style>
        <a:lnRef idx="1">
          <a:schemeClr val="dk1"/>
        </a:lnRef>
        <a:fillRef idx="0">
          <a:schemeClr val="dk1"/>
        </a:fillRef>
        <a:effectRef idx="0">
          <a:schemeClr val="dk1"/>
        </a:effectRef>
        <a:fontRef idx="minor"/>
      </xdr:style>
    </xdr:sp>
    <xdr:clientData/>
  </xdr:twoCellAnchor>
</xdr:wsDr>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B1:Y51"/>
  <sheetViews>
    <sheetView showFormulas="false" showGridLines="true" showRowColHeaders="true" showZeros="true" rightToLeft="false" tabSelected="false" showOutlineSymbols="true" defaultGridColor="true" view="normal" topLeftCell="D31" colorId="64" zoomScale="100" zoomScaleNormal="100" zoomScalePageLayoutView="100" workbookViewId="0">
      <selection pane="topLeft" activeCell="S3" activeCellId="0" sqref="S3"/>
    </sheetView>
  </sheetViews>
  <sheetFormatPr defaultRowHeight="13.5" zeroHeight="false" outlineLevelRow="0" outlineLevelCol="0"/>
  <cols>
    <col collapsed="false" customWidth="true" hidden="false" outlineLevel="0" max="1" min="1" style="1" width="1.25"/>
    <col collapsed="false" customWidth="true" hidden="false" outlineLevel="0" max="3" min="2" style="1" width="2.88"/>
    <col collapsed="false" customWidth="true" hidden="false" outlineLevel="0" max="4" min="4" style="1" width="3.12"/>
    <col collapsed="false" customWidth="true" hidden="false" outlineLevel="0" max="5" min="5" style="1" width="5.5"/>
    <col collapsed="false" customWidth="true" hidden="false" outlineLevel="0" max="6" min="6" style="2" width="5"/>
    <col collapsed="false" customWidth="true" hidden="false" outlineLevel="0" max="7" min="7" style="2" width="3.25"/>
    <col collapsed="false" customWidth="true" hidden="false" outlineLevel="0" max="19" min="8" style="3" width="9"/>
    <col collapsed="false" customWidth="true" hidden="false" outlineLevel="0" max="20" min="20" style="3" width="3.25"/>
    <col collapsed="false" customWidth="true" hidden="false" outlineLevel="0" max="21" min="21" style="3" width="11.25"/>
    <col collapsed="false" customWidth="true" hidden="false" outlineLevel="0" max="22" min="22" style="1" width="2.63"/>
    <col collapsed="false" customWidth="true" hidden="false" outlineLevel="0" max="23" min="23" style="1" width="0.75"/>
    <col collapsed="false" customWidth="true" hidden="false" outlineLevel="0" max="24" min="24" style="4" width="9"/>
    <col collapsed="false" customWidth="true" hidden="false" outlineLevel="0" max="25" min="25" style="5" width="10.25"/>
    <col collapsed="false" customWidth="true" hidden="false" outlineLevel="0" max="1025" min="26" style="1" width="9"/>
  </cols>
  <sheetData>
    <row r="1" customFormat="false" ht="48" hidden="false" customHeight="true" outlineLevel="0" collapsed="false">
      <c r="B1" s="6" t="s">
        <v>0</v>
      </c>
      <c r="C1" s="6"/>
      <c r="D1" s="6"/>
      <c r="E1" s="6"/>
      <c r="F1" s="6"/>
      <c r="G1" s="6"/>
      <c r="H1" s="6"/>
      <c r="I1" s="6"/>
      <c r="J1" s="6"/>
      <c r="K1" s="6"/>
      <c r="L1" s="6"/>
      <c r="M1" s="6"/>
      <c r="N1" s="6"/>
      <c r="O1" s="6"/>
      <c r="P1" s="6"/>
      <c r="Q1" s="6"/>
      <c r="R1" s="6"/>
      <c r="S1" s="6"/>
      <c r="T1" s="6"/>
      <c r="U1" s="6"/>
    </row>
    <row r="2" customFormat="false" ht="21.75" hidden="false" customHeight="true" outlineLevel="0" collapsed="false">
      <c r="B2" s="7" t="s">
        <v>1</v>
      </c>
      <c r="C2" s="7"/>
      <c r="D2" s="7"/>
      <c r="E2" s="7"/>
      <c r="F2" s="7"/>
      <c r="G2" s="7"/>
      <c r="H2" s="7"/>
      <c r="I2" s="7"/>
      <c r="O2" s="8" t="s">
        <v>2</v>
      </c>
      <c r="P2" s="8"/>
      <c r="Q2" s="8"/>
      <c r="R2" s="8"/>
      <c r="S2" s="9" t="s">
        <v>3</v>
      </c>
      <c r="T2" s="10"/>
      <c r="U2" s="11" t="s">
        <v>4</v>
      </c>
    </row>
    <row r="3" customFormat="false" ht="14.25" hidden="false" customHeight="true" outlineLevel="0" collapsed="false">
      <c r="B3" s="12"/>
      <c r="C3" s="12"/>
      <c r="D3" s="12"/>
      <c r="E3" s="12"/>
      <c r="F3" s="12"/>
      <c r="G3" s="12"/>
      <c r="H3" s="13" t="s">
        <v>5</v>
      </c>
      <c r="I3" s="13" t="s">
        <v>6</v>
      </c>
      <c r="J3" s="13" t="s">
        <v>7</v>
      </c>
      <c r="K3" s="13" t="s">
        <v>8</v>
      </c>
      <c r="L3" s="13" t="s">
        <v>9</v>
      </c>
      <c r="M3" s="13" t="s">
        <v>10</v>
      </c>
      <c r="N3" s="13" t="s">
        <v>11</v>
      </c>
      <c r="O3" s="13" t="s">
        <v>12</v>
      </c>
      <c r="P3" s="13" t="s">
        <v>13</v>
      </c>
      <c r="Q3" s="13" t="s">
        <v>14</v>
      </c>
      <c r="R3" s="13" t="s">
        <v>15</v>
      </c>
      <c r="S3" s="13" t="s">
        <v>16</v>
      </c>
      <c r="T3" s="14" t="s">
        <v>17</v>
      </c>
      <c r="U3" s="14"/>
      <c r="Y3" s="15" t="s">
        <v>18</v>
      </c>
    </row>
    <row r="4" customFormat="false" ht="14.25" hidden="false" customHeight="true" outlineLevel="0" collapsed="false">
      <c r="B4" s="16" t="s">
        <v>19</v>
      </c>
      <c r="C4" s="16" t="s">
        <v>20</v>
      </c>
      <c r="D4" s="17" t="s">
        <v>21</v>
      </c>
      <c r="E4" s="17"/>
      <c r="F4" s="17"/>
      <c r="G4" s="18"/>
      <c r="H4" s="19"/>
      <c r="I4" s="19"/>
      <c r="J4" s="19"/>
      <c r="K4" s="19"/>
      <c r="L4" s="19"/>
      <c r="M4" s="19"/>
      <c r="N4" s="19"/>
      <c r="O4" s="19"/>
      <c r="P4" s="19"/>
      <c r="Q4" s="19"/>
      <c r="R4" s="19"/>
      <c r="S4" s="19"/>
      <c r="T4" s="20"/>
      <c r="U4" s="21" t="str">
        <f aca="false">IF(SUM(H4:S4)=0," ",SUM(H4:S4))</f>
        <v> </v>
      </c>
      <c r="V4" s="22" t="s">
        <v>22</v>
      </c>
      <c r="W4" s="23"/>
      <c r="Y4" s="24" t="n">
        <f aca="false">SUM(H4:S4)</f>
        <v>0</v>
      </c>
    </row>
    <row r="5" customFormat="false" ht="14.25" hidden="false" customHeight="true" outlineLevel="0" collapsed="false">
      <c r="B5" s="16"/>
      <c r="C5" s="16"/>
      <c r="D5" s="17" t="s">
        <v>23</v>
      </c>
      <c r="E5" s="17"/>
      <c r="F5" s="17"/>
      <c r="G5" s="18"/>
      <c r="H5" s="19"/>
      <c r="I5" s="19"/>
      <c r="J5" s="19"/>
      <c r="K5" s="19"/>
      <c r="L5" s="19"/>
      <c r="M5" s="19"/>
      <c r="N5" s="19"/>
      <c r="O5" s="19"/>
      <c r="P5" s="19"/>
      <c r="Q5" s="19"/>
      <c r="R5" s="19"/>
      <c r="S5" s="19"/>
      <c r="T5" s="20"/>
      <c r="U5" s="21" t="str">
        <f aca="false">IF(SUM(H5:S5)=0," ",SUM(H5:S5))</f>
        <v> </v>
      </c>
      <c r="V5" s="22"/>
      <c r="W5" s="23"/>
      <c r="Y5" s="24" t="n">
        <f aca="false">SUM(H5:S5)</f>
        <v>0</v>
      </c>
    </row>
    <row r="6" customFormat="false" ht="14.25" hidden="false" customHeight="true" outlineLevel="0" collapsed="false">
      <c r="B6" s="16"/>
      <c r="C6" s="16"/>
      <c r="D6" s="17"/>
      <c r="E6" s="17"/>
      <c r="F6" s="17"/>
      <c r="G6" s="18"/>
      <c r="H6" s="19"/>
      <c r="I6" s="19"/>
      <c r="J6" s="19"/>
      <c r="K6" s="19"/>
      <c r="L6" s="19"/>
      <c r="M6" s="19"/>
      <c r="N6" s="19"/>
      <c r="O6" s="19"/>
      <c r="P6" s="19"/>
      <c r="Q6" s="19"/>
      <c r="R6" s="19"/>
      <c r="S6" s="19"/>
      <c r="T6" s="20"/>
      <c r="U6" s="25" t="str">
        <f aca="false">IF(SUM(H6:S6)=0," ",SUM(H6:S6))</f>
        <v> </v>
      </c>
      <c r="V6" s="22"/>
      <c r="W6" s="23"/>
      <c r="Y6" s="24" t="n">
        <f aca="false">SUM(H6:S6)</f>
        <v>0</v>
      </c>
    </row>
    <row r="7" customFormat="false" ht="14.25" hidden="false" customHeight="true" outlineLevel="0" collapsed="false">
      <c r="B7" s="16"/>
      <c r="C7" s="16"/>
      <c r="D7" s="26" t="s">
        <v>24</v>
      </c>
      <c r="E7" s="26"/>
      <c r="F7" s="26"/>
      <c r="G7" s="27" t="s">
        <v>25</v>
      </c>
      <c r="H7" s="28" t="str">
        <f aca="false">IF(SUM(H4:H6)=0," ",SUM(H4:H6))</f>
        <v> </v>
      </c>
      <c r="I7" s="28" t="str">
        <f aca="false">IF(SUM(I4:I6)=0," ",SUM(I4:I6))</f>
        <v> </v>
      </c>
      <c r="J7" s="28" t="str">
        <f aca="false">IF(SUM(J4:J6)=0," ",SUM(J4:J6))</f>
        <v> </v>
      </c>
      <c r="K7" s="28" t="str">
        <f aca="false">IF(SUM(K4:K6)=0," ",SUM(K4:K6))</f>
        <v> </v>
      </c>
      <c r="L7" s="28" t="str">
        <f aca="false">IF(SUM(L4:L6)=0," ",SUM(L4:L6))</f>
        <v> </v>
      </c>
      <c r="M7" s="28" t="str">
        <f aca="false">IF(SUM(M4:M6)=0," ",SUM(M4:M6))</f>
        <v> </v>
      </c>
      <c r="N7" s="28" t="str">
        <f aca="false">IF(SUM(N4:N6)=0," ",SUM(N4:N6))</f>
        <v> </v>
      </c>
      <c r="O7" s="28" t="str">
        <f aca="false">IF(SUM(O4:O6)=0," ",SUM(O4:O6))</f>
        <v> </v>
      </c>
      <c r="P7" s="28" t="str">
        <f aca="false">IF(SUM(P4:P6)=0," ",SUM(P4:P6))</f>
        <v> </v>
      </c>
      <c r="Q7" s="28" t="str">
        <f aca="false">IF(SUM(Q4:Q6)=0," ",SUM(Q4:Q6))</f>
        <v> </v>
      </c>
      <c r="R7" s="28" t="str">
        <f aca="false">IF(SUM(R4:R6)=0," ",SUM(R4:R6))</f>
        <v> </v>
      </c>
      <c r="S7" s="28" t="str">
        <f aca="false">IF(SUM(S4:S6)=0," ",SUM(S4:S6))</f>
        <v> </v>
      </c>
      <c r="T7" s="29" t="s">
        <v>25</v>
      </c>
      <c r="U7" s="21" t="str">
        <f aca="false">IF(SUM(U4:U6)=0," ",SUM(U4:U6))</f>
        <v> </v>
      </c>
      <c r="V7" s="22"/>
      <c r="W7" s="23"/>
      <c r="X7" s="4" t="s">
        <v>26</v>
      </c>
      <c r="Y7" s="24" t="n">
        <f aca="false">SUM(H7:S7)</f>
        <v>0</v>
      </c>
    </row>
    <row r="8" customFormat="false" ht="14.25" hidden="false" customHeight="true" outlineLevel="0" collapsed="false">
      <c r="B8" s="16"/>
      <c r="C8" s="30" t="s">
        <v>27</v>
      </c>
      <c r="D8" s="30"/>
      <c r="E8" s="30"/>
      <c r="F8" s="30"/>
      <c r="G8" s="18" t="s">
        <v>28</v>
      </c>
      <c r="H8" s="19"/>
      <c r="I8" s="19"/>
      <c r="J8" s="19"/>
      <c r="K8" s="19"/>
      <c r="L8" s="19"/>
      <c r="M8" s="19"/>
      <c r="N8" s="19"/>
      <c r="O8" s="19"/>
      <c r="P8" s="19"/>
      <c r="Q8" s="19"/>
      <c r="R8" s="19"/>
      <c r="S8" s="19"/>
      <c r="T8" s="31" t="s">
        <v>28</v>
      </c>
      <c r="U8" s="21" t="str">
        <f aca="false">IF(SUM(H8:S8)=0," ",SUM(H8:S8))</f>
        <v> </v>
      </c>
      <c r="V8" s="22"/>
      <c r="W8" s="23"/>
      <c r="Y8" s="24" t="n">
        <f aca="false">SUM(H8:S8)</f>
        <v>0</v>
      </c>
    </row>
    <row r="9" customFormat="false" ht="14.25" hidden="false" customHeight="true" outlineLevel="0" collapsed="false">
      <c r="B9" s="16"/>
      <c r="C9" s="17" t="s">
        <v>29</v>
      </c>
      <c r="D9" s="17"/>
      <c r="E9" s="17"/>
      <c r="F9" s="17"/>
      <c r="G9" s="18" t="s">
        <v>30</v>
      </c>
      <c r="H9" s="19"/>
      <c r="I9" s="19"/>
      <c r="J9" s="19"/>
      <c r="K9" s="19"/>
      <c r="L9" s="19"/>
      <c r="M9" s="19"/>
      <c r="N9" s="19"/>
      <c r="O9" s="19"/>
      <c r="P9" s="19"/>
      <c r="Q9" s="19"/>
      <c r="R9" s="19"/>
      <c r="S9" s="19"/>
      <c r="T9" s="31" t="s">
        <v>30</v>
      </c>
      <c r="U9" s="21" t="str">
        <f aca="false">IF(SUM(H9:S9)=0," ",SUM(H9:S9))</f>
        <v> </v>
      </c>
      <c r="V9" s="22"/>
      <c r="W9" s="23"/>
      <c r="Y9" s="24" t="n">
        <f aca="false">SUM(H9:S9)</f>
        <v>0</v>
      </c>
    </row>
    <row r="10" customFormat="false" ht="14.25" hidden="false" customHeight="true" outlineLevel="0" collapsed="false">
      <c r="B10" s="16"/>
      <c r="C10" s="32" t="s">
        <v>31</v>
      </c>
      <c r="D10" s="32"/>
      <c r="E10" s="32"/>
      <c r="F10" s="32"/>
      <c r="G10" s="27" t="s">
        <v>32</v>
      </c>
      <c r="H10" s="28" t="str">
        <f aca="false">IF(SUM(H7:H9)=0," ",SUM(H7:H9))</f>
        <v> </v>
      </c>
      <c r="I10" s="28" t="str">
        <f aca="false">IF(SUM(I7:I9)=0," ",SUM(I7:I9))</f>
        <v> </v>
      </c>
      <c r="J10" s="28" t="str">
        <f aca="false">IF(SUM(J7:J9)=0," ",SUM(J7:J9))</f>
        <v> </v>
      </c>
      <c r="K10" s="28" t="str">
        <f aca="false">IF(SUM(K7:K9)=0," ",SUM(K7:K9))</f>
        <v> </v>
      </c>
      <c r="L10" s="28" t="str">
        <f aca="false">IF(SUM(L7:L9)=0," ",SUM(L7:L9))</f>
        <v> </v>
      </c>
      <c r="M10" s="28" t="str">
        <f aca="false">IF(SUM(M7:M9)=0," ",SUM(M7:M9))</f>
        <v> </v>
      </c>
      <c r="N10" s="28" t="str">
        <f aca="false">IF(SUM(N7:N9)=0," ",SUM(N7:N9))</f>
        <v> </v>
      </c>
      <c r="O10" s="28" t="str">
        <f aca="false">IF(SUM(O7:O9)=0," ",SUM(O7:O9))</f>
        <v> </v>
      </c>
      <c r="P10" s="28" t="str">
        <f aca="false">IF(SUM(P7:P9)=0," ",SUM(P7:P9))</f>
        <v> </v>
      </c>
      <c r="Q10" s="28" t="str">
        <f aca="false">IF(SUM(Q7:Q9)=0," ",SUM(Q7:Q9))</f>
        <v> </v>
      </c>
      <c r="R10" s="28" t="str">
        <f aca="false">IF(SUM(R7:R9)=0," ",SUM(R7:R9))</f>
        <v> </v>
      </c>
      <c r="S10" s="28" t="str">
        <f aca="false">IF(SUM(S7:S9)=0," ",SUM(S7:S9))</f>
        <v> </v>
      </c>
      <c r="T10" s="31" t="s">
        <v>32</v>
      </c>
      <c r="U10" s="21" t="str">
        <f aca="false">IF(SUM(U7:U9)=0," ",SUM(U7:U9))</f>
        <v> </v>
      </c>
      <c r="V10" s="22"/>
      <c r="W10" s="23"/>
      <c r="X10" s="4" t="s">
        <v>26</v>
      </c>
      <c r="Y10" s="24" t="n">
        <f aca="false">SUM(H10:S10)</f>
        <v>0</v>
      </c>
    </row>
    <row r="11" customFormat="false" ht="14.25" hidden="false" customHeight="true" outlineLevel="0" collapsed="false">
      <c r="B11" s="16"/>
      <c r="C11" s="33" t="s">
        <v>33</v>
      </c>
      <c r="D11" s="33"/>
      <c r="E11" s="33"/>
      <c r="F11" s="34" t="s">
        <v>34</v>
      </c>
      <c r="G11" s="35" t="s">
        <v>35</v>
      </c>
      <c r="H11" s="36"/>
      <c r="I11" s="36"/>
      <c r="J11" s="36"/>
      <c r="K11" s="36"/>
      <c r="L11" s="36"/>
      <c r="M11" s="36"/>
      <c r="N11" s="36"/>
      <c r="O11" s="36"/>
      <c r="P11" s="36"/>
      <c r="Q11" s="36"/>
      <c r="R11" s="36"/>
      <c r="S11" s="36"/>
      <c r="T11" s="37" t="s">
        <v>35</v>
      </c>
      <c r="U11" s="38" t="str">
        <f aca="false">IF(SUM(H11:S11)=0," ",SUM(H11:S11))</f>
        <v> </v>
      </c>
      <c r="V11" s="22"/>
      <c r="W11" s="23"/>
      <c r="Y11" s="24" t="n">
        <f aca="false">SUM(H11:S11)</f>
        <v>0</v>
      </c>
    </row>
    <row r="12" customFormat="false" ht="14.25" hidden="false" customHeight="true" outlineLevel="0" collapsed="false">
      <c r="B12" s="16"/>
      <c r="C12" s="33"/>
      <c r="D12" s="33"/>
      <c r="E12" s="33"/>
      <c r="F12" s="39" t="s">
        <v>36</v>
      </c>
      <c r="G12" s="40" t="s">
        <v>37</v>
      </c>
      <c r="H12" s="41"/>
      <c r="I12" s="41"/>
      <c r="J12" s="41"/>
      <c r="K12" s="41"/>
      <c r="L12" s="41"/>
      <c r="M12" s="41"/>
      <c r="N12" s="41"/>
      <c r="O12" s="41"/>
      <c r="P12" s="41"/>
      <c r="Q12" s="41"/>
      <c r="R12" s="41"/>
      <c r="S12" s="41"/>
      <c r="T12" s="42" t="s">
        <v>37</v>
      </c>
      <c r="U12" s="43" t="str">
        <f aca="false">IF(SUM(H12:S12)=0," ",SUM(H12:S12))</f>
        <v> </v>
      </c>
      <c r="V12" s="22"/>
      <c r="W12" s="23"/>
      <c r="Y12" s="24" t="n">
        <f aca="false">SUM(H12:S12)</f>
        <v>0</v>
      </c>
    </row>
    <row r="13" customFormat="false" ht="14.25" hidden="false" customHeight="true" outlineLevel="0" collapsed="false">
      <c r="B13" s="16"/>
      <c r="C13" s="32" t="s">
        <v>38</v>
      </c>
      <c r="D13" s="32"/>
      <c r="E13" s="32"/>
      <c r="F13" s="32"/>
      <c r="G13" s="27" t="s">
        <v>39</v>
      </c>
      <c r="H13" s="28" t="str">
        <f aca="false">IF(SUM(H10,H12)-H11=0," ",SUM(H10,H12)-H11)</f>
        <v> </v>
      </c>
      <c r="I13" s="28" t="str">
        <f aca="false">IF(SUM(I10,I12)-I11=0," ",SUM(I10,I12)-I11)</f>
        <v> </v>
      </c>
      <c r="J13" s="28" t="str">
        <f aca="false">IF(SUM(J10,J12)-J11=0," ",SUM(J10,J12)-J11)</f>
        <v> </v>
      </c>
      <c r="K13" s="28" t="str">
        <f aca="false">IF(SUM(K10,K12)-K11=0," ",SUM(K10,K12)-K11)</f>
        <v> </v>
      </c>
      <c r="L13" s="28" t="str">
        <f aca="false">IF(SUM(L10,L12)-L11=0," ",SUM(L10,L12)-L11)</f>
        <v> </v>
      </c>
      <c r="M13" s="28" t="str">
        <f aca="false">IF(SUM(M10,M12)-M11=0," ",SUM(M10,M12)-M11)</f>
        <v> </v>
      </c>
      <c r="N13" s="28" t="str">
        <f aca="false">IF(SUM(N10,N12)-N11=0," ",SUM(N10,N12)-N11)</f>
        <v> </v>
      </c>
      <c r="O13" s="28" t="str">
        <f aca="false">IF(SUM(O10,O12)-O11=0," ",SUM(O10,O12)-O11)</f>
        <v> </v>
      </c>
      <c r="P13" s="28" t="str">
        <f aca="false">IF(SUM(P10,P12)-P11=0," ",SUM(P10,P12)-P11)</f>
        <v> </v>
      </c>
      <c r="Q13" s="28" t="str">
        <f aca="false">IF(SUM(Q10,Q12)-Q11=0," ",SUM(Q10,Q12)-Q11)</f>
        <v> </v>
      </c>
      <c r="R13" s="28" t="str">
        <f aca="false">IF(SUM(R10,R12)-R11=0," ",SUM(R10,R12)-R11)</f>
        <v> </v>
      </c>
      <c r="S13" s="28" t="str">
        <f aca="false">IF(SUM(S10,S12)-S11=0," ",SUM(S10,S12)-S11)</f>
        <v> </v>
      </c>
      <c r="T13" s="29" t="s">
        <v>39</v>
      </c>
      <c r="U13" s="21" t="str">
        <f aca="false">IF(SUM(H13:S13)=0," ",SUM(H13:S13))</f>
        <v> </v>
      </c>
      <c r="V13" s="22"/>
      <c r="W13" s="23"/>
      <c r="X13" s="4" t="s">
        <v>26</v>
      </c>
      <c r="Y13" s="24" t="n">
        <f aca="false">SUM(H13:S13)</f>
        <v>0</v>
      </c>
    </row>
    <row r="14" customFormat="false" ht="1.5" hidden="false" customHeight="true" outlineLevel="0" collapsed="false">
      <c r="H14" s="44"/>
      <c r="I14" s="44"/>
      <c r="J14" s="44"/>
      <c r="K14" s="44"/>
      <c r="L14" s="44"/>
      <c r="M14" s="44"/>
      <c r="N14" s="44"/>
      <c r="O14" s="44"/>
      <c r="P14" s="44"/>
      <c r="Q14" s="44"/>
      <c r="R14" s="44"/>
      <c r="S14" s="44"/>
      <c r="T14" s="44"/>
      <c r="U14" s="44"/>
      <c r="V14" s="22"/>
      <c r="W14" s="23"/>
      <c r="Y14" s="24"/>
    </row>
    <row r="15" customFormat="false" ht="14.25" hidden="false" customHeight="true" outlineLevel="0" collapsed="false">
      <c r="B15" s="16" t="s">
        <v>40</v>
      </c>
      <c r="C15" s="17" t="s">
        <v>41</v>
      </c>
      <c r="D15" s="17"/>
      <c r="E15" s="17"/>
      <c r="F15" s="17"/>
      <c r="G15" s="45" t="s">
        <v>42</v>
      </c>
      <c r="H15" s="19"/>
      <c r="I15" s="19"/>
      <c r="J15" s="19"/>
      <c r="K15" s="19"/>
      <c r="L15" s="19"/>
      <c r="M15" s="19"/>
      <c r="N15" s="19"/>
      <c r="O15" s="19"/>
      <c r="P15" s="19"/>
      <c r="Q15" s="19"/>
      <c r="R15" s="19"/>
      <c r="S15" s="19"/>
      <c r="T15" s="31" t="s">
        <v>42</v>
      </c>
      <c r="U15" s="21" t="str">
        <f aca="false">IF(SUM(H15:S15)=0," ",SUM(H15:S15))</f>
        <v> </v>
      </c>
      <c r="V15" s="22"/>
      <c r="W15" s="23"/>
      <c r="Y15" s="24" t="n">
        <f aca="false">SUM(H15:S15)</f>
        <v>0</v>
      </c>
    </row>
    <row r="16" customFormat="false" ht="14.25" hidden="false" customHeight="true" outlineLevel="0" collapsed="false">
      <c r="B16" s="16"/>
      <c r="C16" s="30" t="s">
        <v>43</v>
      </c>
      <c r="D16" s="30"/>
      <c r="E16" s="30"/>
      <c r="F16" s="30"/>
      <c r="G16" s="45" t="s">
        <v>44</v>
      </c>
      <c r="H16" s="19"/>
      <c r="I16" s="19"/>
      <c r="J16" s="19"/>
      <c r="K16" s="19"/>
      <c r="L16" s="19"/>
      <c r="M16" s="19"/>
      <c r="N16" s="19"/>
      <c r="O16" s="19"/>
      <c r="P16" s="19"/>
      <c r="Q16" s="19"/>
      <c r="R16" s="19"/>
      <c r="S16" s="19"/>
      <c r="T16" s="31" t="s">
        <v>44</v>
      </c>
      <c r="U16" s="21" t="str">
        <f aca="false">IF(SUM(H16:S16)=0," ",SUM(H16:S16))</f>
        <v> </v>
      </c>
      <c r="V16" s="22"/>
      <c r="W16" s="23"/>
      <c r="Y16" s="24" t="n">
        <f aca="false">SUM(H16:S16)</f>
        <v>0</v>
      </c>
    </row>
    <row r="17" customFormat="false" ht="14.25" hidden="false" customHeight="true" outlineLevel="0" collapsed="false">
      <c r="B17" s="16"/>
      <c r="C17" s="30" t="s">
        <v>45</v>
      </c>
      <c r="D17" s="30"/>
      <c r="E17" s="30"/>
      <c r="F17" s="30"/>
      <c r="G17" s="45" t="s">
        <v>46</v>
      </c>
      <c r="H17" s="19"/>
      <c r="I17" s="19"/>
      <c r="J17" s="19"/>
      <c r="K17" s="19"/>
      <c r="L17" s="19"/>
      <c r="M17" s="19"/>
      <c r="N17" s="19"/>
      <c r="O17" s="19"/>
      <c r="P17" s="19"/>
      <c r="Q17" s="19"/>
      <c r="R17" s="19"/>
      <c r="S17" s="19"/>
      <c r="T17" s="31" t="s">
        <v>46</v>
      </c>
      <c r="U17" s="21" t="str">
        <f aca="false">IF(SUM(H17:S17)=0," ",SUM(H17:S17))</f>
        <v> </v>
      </c>
      <c r="V17" s="22"/>
      <c r="W17" s="23"/>
      <c r="Y17" s="24" t="n">
        <f aca="false">SUM(H17:S17)</f>
        <v>0</v>
      </c>
    </row>
    <row r="18" customFormat="false" ht="14.25" hidden="false" customHeight="true" outlineLevel="0" collapsed="false">
      <c r="B18" s="16"/>
      <c r="C18" s="30" t="s">
        <v>47</v>
      </c>
      <c r="D18" s="30"/>
      <c r="E18" s="30"/>
      <c r="F18" s="30"/>
      <c r="G18" s="45" t="s">
        <v>48</v>
      </c>
      <c r="H18" s="19"/>
      <c r="I18" s="19"/>
      <c r="J18" s="19"/>
      <c r="K18" s="19"/>
      <c r="L18" s="19"/>
      <c r="M18" s="19"/>
      <c r="N18" s="19"/>
      <c r="O18" s="19"/>
      <c r="P18" s="19"/>
      <c r="Q18" s="19"/>
      <c r="R18" s="19"/>
      <c r="S18" s="19"/>
      <c r="T18" s="31" t="s">
        <v>48</v>
      </c>
      <c r="U18" s="21" t="str">
        <f aca="false">IF(SUM(H18:S18)=0," ",SUM(H18:S18))</f>
        <v> </v>
      </c>
      <c r="V18" s="22"/>
      <c r="W18" s="23"/>
      <c r="Y18" s="24" t="n">
        <f aca="false">SUM(H18:S18)</f>
        <v>0</v>
      </c>
    </row>
    <row r="19" customFormat="false" ht="14.25" hidden="false" customHeight="true" outlineLevel="0" collapsed="false">
      <c r="B19" s="16"/>
      <c r="C19" s="30" t="s">
        <v>49</v>
      </c>
      <c r="D19" s="30"/>
      <c r="E19" s="30"/>
      <c r="F19" s="30"/>
      <c r="G19" s="45" t="s">
        <v>50</v>
      </c>
      <c r="H19" s="19"/>
      <c r="I19" s="19"/>
      <c r="J19" s="19"/>
      <c r="K19" s="19"/>
      <c r="L19" s="19"/>
      <c r="M19" s="19"/>
      <c r="N19" s="19"/>
      <c r="O19" s="19"/>
      <c r="P19" s="19"/>
      <c r="Q19" s="19"/>
      <c r="R19" s="19"/>
      <c r="S19" s="19"/>
      <c r="T19" s="31" t="s">
        <v>50</v>
      </c>
      <c r="U19" s="21" t="str">
        <f aca="false">IF(SUM(H19:S19)=0," ",SUM(H19:S19))</f>
        <v> </v>
      </c>
      <c r="V19" s="22"/>
      <c r="W19" s="23"/>
      <c r="Y19" s="24" t="n">
        <f aca="false">SUM(H19:S19)</f>
        <v>0</v>
      </c>
    </row>
    <row r="20" customFormat="false" ht="14.25" hidden="false" customHeight="true" outlineLevel="0" collapsed="false">
      <c r="B20" s="16"/>
      <c r="C20" s="16" t="s">
        <v>51</v>
      </c>
      <c r="D20" s="17" t="s">
        <v>52</v>
      </c>
      <c r="E20" s="17"/>
      <c r="F20" s="17"/>
      <c r="G20" s="45" t="s">
        <v>53</v>
      </c>
      <c r="H20" s="19"/>
      <c r="I20" s="19"/>
      <c r="J20" s="19"/>
      <c r="K20" s="19"/>
      <c r="L20" s="19"/>
      <c r="M20" s="19"/>
      <c r="N20" s="19"/>
      <c r="O20" s="19"/>
      <c r="P20" s="19"/>
      <c r="Q20" s="19"/>
      <c r="R20" s="19"/>
      <c r="S20" s="19"/>
      <c r="T20" s="31" t="s">
        <v>53</v>
      </c>
      <c r="U20" s="21" t="str">
        <f aca="false">IF(SUM(H20:S20)=0," ",SUM(H20:S20))</f>
        <v> </v>
      </c>
      <c r="V20" s="22"/>
      <c r="W20" s="23"/>
      <c r="Y20" s="24" t="n">
        <f aca="false">SUM(H20:S20)</f>
        <v>0</v>
      </c>
    </row>
    <row r="21" customFormat="false" ht="14.25" hidden="false" customHeight="true" outlineLevel="0" collapsed="false">
      <c r="B21" s="16"/>
      <c r="C21" s="16"/>
      <c r="D21" s="17" t="s">
        <v>54</v>
      </c>
      <c r="E21" s="17"/>
      <c r="F21" s="17"/>
      <c r="G21" s="45" t="s">
        <v>55</v>
      </c>
      <c r="H21" s="19"/>
      <c r="I21" s="19"/>
      <c r="J21" s="19"/>
      <c r="K21" s="19"/>
      <c r="L21" s="19"/>
      <c r="M21" s="19"/>
      <c r="N21" s="19"/>
      <c r="O21" s="19"/>
      <c r="P21" s="19"/>
      <c r="Q21" s="19"/>
      <c r="R21" s="19"/>
      <c r="S21" s="19"/>
      <c r="T21" s="31" t="s">
        <v>55</v>
      </c>
      <c r="U21" s="21" t="str">
        <f aca="false">IF(SUM(H21:S21)=0," ",SUM(H21:S21))</f>
        <v> </v>
      </c>
      <c r="V21" s="22"/>
      <c r="W21" s="23"/>
      <c r="Y21" s="24" t="n">
        <f aca="false">SUM(H21:S21)</f>
        <v>0</v>
      </c>
    </row>
    <row r="22" customFormat="false" ht="14.25" hidden="false" customHeight="true" outlineLevel="0" collapsed="false">
      <c r="B22" s="16"/>
      <c r="C22" s="16"/>
      <c r="D22" s="17" t="s">
        <v>56</v>
      </c>
      <c r="E22" s="17"/>
      <c r="F22" s="17"/>
      <c r="G22" s="45" t="s">
        <v>57</v>
      </c>
      <c r="H22" s="19"/>
      <c r="I22" s="19"/>
      <c r="J22" s="19"/>
      <c r="K22" s="19"/>
      <c r="L22" s="19"/>
      <c r="M22" s="19"/>
      <c r="N22" s="19"/>
      <c r="O22" s="19"/>
      <c r="P22" s="19"/>
      <c r="Q22" s="19"/>
      <c r="R22" s="19"/>
      <c r="S22" s="19"/>
      <c r="T22" s="31" t="s">
        <v>57</v>
      </c>
      <c r="U22" s="21" t="str">
        <f aca="false">IF(SUM(H22:S22)=0," ",SUM(H22:S22))</f>
        <v> </v>
      </c>
      <c r="V22" s="22"/>
      <c r="W22" s="23"/>
      <c r="Y22" s="24" t="n">
        <f aca="false">SUM(H22:S22)</f>
        <v>0</v>
      </c>
    </row>
    <row r="23" customFormat="false" ht="14.25" hidden="false" customHeight="true" outlineLevel="0" collapsed="false">
      <c r="B23" s="16"/>
      <c r="C23" s="16"/>
      <c r="D23" s="17" t="s">
        <v>58</v>
      </c>
      <c r="E23" s="17"/>
      <c r="F23" s="17"/>
      <c r="G23" s="45" t="s">
        <v>59</v>
      </c>
      <c r="H23" s="19"/>
      <c r="I23" s="19"/>
      <c r="J23" s="19"/>
      <c r="K23" s="19"/>
      <c r="L23" s="19"/>
      <c r="M23" s="19"/>
      <c r="N23" s="19"/>
      <c r="O23" s="19"/>
      <c r="P23" s="19"/>
      <c r="Q23" s="19"/>
      <c r="R23" s="19"/>
      <c r="S23" s="19"/>
      <c r="T23" s="31" t="s">
        <v>59</v>
      </c>
      <c r="U23" s="21" t="str">
        <f aca="false">IF(SUM(H23:S23)=0," ",SUM(H23:S23))</f>
        <v> </v>
      </c>
      <c r="V23" s="22"/>
      <c r="W23" s="23"/>
      <c r="Y23" s="24" t="n">
        <f aca="false">SUM(H23:S23)</f>
        <v>0</v>
      </c>
    </row>
    <row r="24" customFormat="false" ht="14.25" hidden="false" customHeight="true" outlineLevel="0" collapsed="false">
      <c r="B24" s="16"/>
      <c r="C24" s="16"/>
      <c r="D24" s="17" t="s">
        <v>60</v>
      </c>
      <c r="E24" s="17"/>
      <c r="F24" s="17"/>
      <c r="G24" s="45" t="s">
        <v>61</v>
      </c>
      <c r="H24" s="19"/>
      <c r="I24" s="19"/>
      <c r="J24" s="19"/>
      <c r="K24" s="19"/>
      <c r="L24" s="19"/>
      <c r="M24" s="19"/>
      <c r="N24" s="19"/>
      <c r="O24" s="19"/>
      <c r="P24" s="19"/>
      <c r="Q24" s="19"/>
      <c r="R24" s="19"/>
      <c r="S24" s="19"/>
      <c r="T24" s="31" t="s">
        <v>61</v>
      </c>
      <c r="U24" s="21" t="str">
        <f aca="false">IF(SUM(H24:S24)=0," ",SUM(H24:S24))</f>
        <v> </v>
      </c>
      <c r="V24" s="22"/>
      <c r="W24" s="23"/>
      <c r="Y24" s="24" t="n">
        <f aca="false">SUM(H24:S24)</f>
        <v>0</v>
      </c>
    </row>
    <row r="25" customFormat="false" ht="14.25" hidden="false" customHeight="true" outlineLevel="0" collapsed="false">
      <c r="B25" s="16"/>
      <c r="C25" s="16"/>
      <c r="D25" s="17" t="s">
        <v>62</v>
      </c>
      <c r="E25" s="17"/>
      <c r="F25" s="17"/>
      <c r="G25" s="45" t="s">
        <v>63</v>
      </c>
      <c r="H25" s="19"/>
      <c r="I25" s="19"/>
      <c r="J25" s="19"/>
      <c r="K25" s="19"/>
      <c r="L25" s="19"/>
      <c r="M25" s="19"/>
      <c r="N25" s="19"/>
      <c r="O25" s="19"/>
      <c r="P25" s="19"/>
      <c r="Q25" s="19"/>
      <c r="R25" s="19"/>
      <c r="S25" s="19"/>
      <c r="T25" s="31" t="s">
        <v>63</v>
      </c>
      <c r="U25" s="21" t="str">
        <f aca="false">IF(SUM(H25:S25)=0," ",SUM(H25:S25))</f>
        <v> </v>
      </c>
      <c r="V25" s="22"/>
      <c r="W25" s="23"/>
      <c r="Y25" s="24" t="n">
        <f aca="false">SUM(H25:S25)</f>
        <v>0</v>
      </c>
    </row>
    <row r="26" customFormat="false" ht="14.25" hidden="false" customHeight="true" outlineLevel="0" collapsed="false">
      <c r="B26" s="16"/>
      <c r="C26" s="16"/>
      <c r="D26" s="17" t="s">
        <v>64</v>
      </c>
      <c r="E26" s="17"/>
      <c r="F26" s="17"/>
      <c r="G26" s="45" t="s">
        <v>65</v>
      </c>
      <c r="H26" s="19"/>
      <c r="I26" s="19"/>
      <c r="J26" s="19"/>
      <c r="K26" s="19"/>
      <c r="L26" s="19"/>
      <c r="M26" s="19"/>
      <c r="N26" s="19"/>
      <c r="O26" s="19"/>
      <c r="P26" s="19"/>
      <c r="Q26" s="19"/>
      <c r="R26" s="19"/>
      <c r="S26" s="19"/>
      <c r="T26" s="31" t="s">
        <v>65</v>
      </c>
      <c r="U26" s="21" t="str">
        <f aca="false">IF(SUM(H26:S26)=0," ",SUM(H26:S26))</f>
        <v> </v>
      </c>
      <c r="V26" s="22"/>
      <c r="W26" s="23"/>
      <c r="Y26" s="24" t="n">
        <f aca="false">SUM(H26:S26)</f>
        <v>0</v>
      </c>
    </row>
    <row r="27" customFormat="false" ht="14.25" hidden="false" customHeight="true" outlineLevel="0" collapsed="false">
      <c r="B27" s="16"/>
      <c r="C27" s="16"/>
      <c r="D27" s="17" t="s">
        <v>66</v>
      </c>
      <c r="E27" s="17"/>
      <c r="F27" s="17"/>
      <c r="G27" s="45" t="s">
        <v>67</v>
      </c>
      <c r="H27" s="19"/>
      <c r="I27" s="19"/>
      <c r="J27" s="19"/>
      <c r="K27" s="19"/>
      <c r="L27" s="19"/>
      <c r="M27" s="19"/>
      <c r="N27" s="19"/>
      <c r="O27" s="19"/>
      <c r="P27" s="19"/>
      <c r="Q27" s="19"/>
      <c r="R27" s="19"/>
      <c r="S27" s="19"/>
      <c r="T27" s="31" t="s">
        <v>67</v>
      </c>
      <c r="U27" s="21" t="str">
        <f aca="false">IF(SUM(H27:S27)=0," ",SUM(H27:S27))</f>
        <v> </v>
      </c>
      <c r="V27" s="22"/>
      <c r="W27" s="23"/>
      <c r="Y27" s="24" t="n">
        <f aca="false">SUM(H27:S27)</f>
        <v>0</v>
      </c>
    </row>
    <row r="28" customFormat="false" ht="14.25" hidden="false" customHeight="true" outlineLevel="0" collapsed="false">
      <c r="B28" s="16"/>
      <c r="C28" s="16"/>
      <c r="D28" s="17" t="s">
        <v>68</v>
      </c>
      <c r="E28" s="17"/>
      <c r="F28" s="17"/>
      <c r="G28" s="45" t="s">
        <v>69</v>
      </c>
      <c r="H28" s="19"/>
      <c r="I28" s="19"/>
      <c r="J28" s="19"/>
      <c r="K28" s="19"/>
      <c r="L28" s="19"/>
      <c r="M28" s="19"/>
      <c r="N28" s="19"/>
      <c r="O28" s="19"/>
      <c r="P28" s="19"/>
      <c r="Q28" s="19"/>
      <c r="R28" s="19"/>
      <c r="S28" s="19"/>
      <c r="T28" s="31" t="s">
        <v>69</v>
      </c>
      <c r="U28" s="21" t="str">
        <f aca="false">IF(SUM(H28:S28)=0," ",SUM(H28:S28))</f>
        <v> </v>
      </c>
      <c r="V28" s="22"/>
      <c r="W28" s="23"/>
      <c r="Y28" s="24" t="n">
        <f aca="false">SUM(H28:S28)</f>
        <v>0</v>
      </c>
    </row>
    <row r="29" customFormat="false" ht="14.25" hidden="false" customHeight="true" outlineLevel="0" collapsed="false">
      <c r="B29" s="16"/>
      <c r="C29" s="16"/>
      <c r="D29" s="17" t="s">
        <v>70</v>
      </c>
      <c r="E29" s="17"/>
      <c r="F29" s="17"/>
      <c r="G29" s="45" t="s">
        <v>71</v>
      </c>
      <c r="H29" s="19"/>
      <c r="I29" s="19"/>
      <c r="J29" s="19"/>
      <c r="K29" s="19"/>
      <c r="L29" s="19"/>
      <c r="M29" s="19"/>
      <c r="N29" s="19"/>
      <c r="O29" s="19"/>
      <c r="P29" s="19"/>
      <c r="Q29" s="19"/>
      <c r="R29" s="19"/>
      <c r="S29" s="19"/>
      <c r="T29" s="31" t="s">
        <v>71</v>
      </c>
      <c r="U29" s="21" t="str">
        <f aca="false">IF(SUM(H29:S29)=0," ",SUM(H29:S29))</f>
        <v> </v>
      </c>
      <c r="V29" s="22"/>
      <c r="W29" s="23"/>
      <c r="Y29" s="24" t="n">
        <f aca="false">SUM(H29:S29)</f>
        <v>0</v>
      </c>
    </row>
    <row r="30" customFormat="false" ht="14.25" hidden="false" customHeight="true" outlineLevel="0" collapsed="false">
      <c r="B30" s="16"/>
      <c r="C30" s="16"/>
      <c r="D30" s="17" t="s">
        <v>72</v>
      </c>
      <c r="E30" s="17"/>
      <c r="F30" s="17"/>
      <c r="G30" s="45" t="s">
        <v>73</v>
      </c>
      <c r="H30" s="19"/>
      <c r="I30" s="19"/>
      <c r="J30" s="19"/>
      <c r="K30" s="19"/>
      <c r="L30" s="19"/>
      <c r="M30" s="19"/>
      <c r="N30" s="19"/>
      <c r="O30" s="19"/>
      <c r="P30" s="19"/>
      <c r="Q30" s="19"/>
      <c r="R30" s="19"/>
      <c r="S30" s="19"/>
      <c r="T30" s="31" t="s">
        <v>73</v>
      </c>
      <c r="U30" s="21" t="str">
        <f aca="false">IF(SUM(H30:S30)=0," ",SUM(H30:S30))</f>
        <v> </v>
      </c>
      <c r="V30" s="22"/>
      <c r="W30" s="23"/>
      <c r="Y30" s="24" t="n">
        <f aca="false">SUM(H30:S30)</f>
        <v>0</v>
      </c>
    </row>
    <row r="31" customFormat="false" ht="14.25" hidden="false" customHeight="true" outlineLevel="0" collapsed="false">
      <c r="B31" s="16"/>
      <c r="C31" s="16"/>
      <c r="D31" s="17" t="s">
        <v>74</v>
      </c>
      <c r="E31" s="17"/>
      <c r="F31" s="17"/>
      <c r="G31" s="45" t="s">
        <v>75</v>
      </c>
      <c r="H31" s="19"/>
      <c r="I31" s="19"/>
      <c r="J31" s="19"/>
      <c r="K31" s="19"/>
      <c r="L31" s="19"/>
      <c r="M31" s="19"/>
      <c r="N31" s="19"/>
      <c r="O31" s="19"/>
      <c r="P31" s="19"/>
      <c r="Q31" s="19"/>
      <c r="R31" s="19"/>
      <c r="S31" s="19"/>
      <c r="T31" s="31" t="s">
        <v>75</v>
      </c>
      <c r="U31" s="21" t="str">
        <f aca="false">IF(SUM(H31:S31)=0," ",SUM(H31:S31))</f>
        <v> </v>
      </c>
      <c r="V31" s="22"/>
      <c r="W31" s="23"/>
      <c r="Y31" s="24" t="n">
        <f aca="false">SUM(H31:S31)</f>
        <v>0</v>
      </c>
    </row>
    <row r="32" customFormat="false" ht="14.25" hidden="false" customHeight="true" outlineLevel="0" collapsed="false">
      <c r="B32" s="16"/>
      <c r="C32" s="16"/>
      <c r="D32" s="17" t="s">
        <v>76</v>
      </c>
      <c r="E32" s="17"/>
      <c r="F32" s="17"/>
      <c r="G32" s="45" t="s">
        <v>77</v>
      </c>
      <c r="H32" s="19"/>
      <c r="I32" s="19"/>
      <c r="J32" s="19"/>
      <c r="K32" s="19"/>
      <c r="L32" s="19"/>
      <c r="M32" s="19"/>
      <c r="N32" s="19"/>
      <c r="O32" s="19"/>
      <c r="P32" s="19"/>
      <c r="Q32" s="19"/>
      <c r="R32" s="19"/>
      <c r="S32" s="19"/>
      <c r="T32" s="31" t="s">
        <v>77</v>
      </c>
      <c r="U32" s="21" t="str">
        <f aca="false">IF(SUM(H32:S32)=0," ",SUM(H32:S32))</f>
        <v> </v>
      </c>
      <c r="V32" s="22"/>
      <c r="W32" s="23"/>
      <c r="Y32" s="24" t="n">
        <f aca="false">SUM(H32:S32)</f>
        <v>0</v>
      </c>
    </row>
    <row r="33" customFormat="false" ht="14.25" hidden="false" customHeight="true" outlineLevel="0" collapsed="false">
      <c r="B33" s="16"/>
      <c r="C33" s="16"/>
      <c r="D33" s="17" t="s">
        <v>78</v>
      </c>
      <c r="E33" s="17"/>
      <c r="F33" s="17"/>
      <c r="G33" s="45" t="s">
        <v>79</v>
      </c>
      <c r="H33" s="19"/>
      <c r="I33" s="19"/>
      <c r="J33" s="19"/>
      <c r="K33" s="19"/>
      <c r="L33" s="19"/>
      <c r="M33" s="19"/>
      <c r="N33" s="19"/>
      <c r="O33" s="19"/>
      <c r="P33" s="19"/>
      <c r="Q33" s="19"/>
      <c r="R33" s="19"/>
      <c r="S33" s="19"/>
      <c r="T33" s="31" t="s">
        <v>79</v>
      </c>
      <c r="U33" s="21" t="str">
        <f aca="false">IF(SUM(H33:S33)=0," ",SUM(H33:S33))</f>
        <v> </v>
      </c>
      <c r="V33" s="22"/>
      <c r="W33" s="23"/>
      <c r="Y33" s="24" t="n">
        <f aca="false">SUM(H33:S33)</f>
        <v>0</v>
      </c>
    </row>
    <row r="34" customFormat="false" ht="14.25" hidden="false" customHeight="true" outlineLevel="0" collapsed="false">
      <c r="B34" s="16"/>
      <c r="C34" s="16"/>
      <c r="D34" s="17"/>
      <c r="E34" s="17"/>
      <c r="F34" s="17"/>
      <c r="G34" s="45" t="s">
        <v>80</v>
      </c>
      <c r="H34" s="19"/>
      <c r="I34" s="19"/>
      <c r="J34" s="19"/>
      <c r="K34" s="19"/>
      <c r="L34" s="19"/>
      <c r="M34" s="19"/>
      <c r="N34" s="19"/>
      <c r="O34" s="19"/>
      <c r="P34" s="19"/>
      <c r="Q34" s="19"/>
      <c r="R34" s="19"/>
      <c r="S34" s="19"/>
      <c r="T34" s="31" t="s">
        <v>80</v>
      </c>
      <c r="U34" s="21" t="str">
        <f aca="false">IF(SUM(H34:S34)=0," ",SUM(H34:S34))</f>
        <v> </v>
      </c>
      <c r="V34" s="22"/>
      <c r="W34" s="23"/>
      <c r="Y34" s="24" t="n">
        <f aca="false">SUM(H34:S34)</f>
        <v>0</v>
      </c>
    </row>
    <row r="35" customFormat="false" ht="14.25" hidden="false" customHeight="true" outlineLevel="0" collapsed="false">
      <c r="B35" s="16"/>
      <c r="C35" s="16"/>
      <c r="D35" s="17"/>
      <c r="E35" s="17"/>
      <c r="F35" s="17"/>
      <c r="G35" s="45" t="s">
        <v>81</v>
      </c>
      <c r="H35" s="19"/>
      <c r="I35" s="19"/>
      <c r="J35" s="19"/>
      <c r="K35" s="19"/>
      <c r="L35" s="19"/>
      <c r="M35" s="19"/>
      <c r="N35" s="19"/>
      <c r="O35" s="19"/>
      <c r="P35" s="19"/>
      <c r="Q35" s="19"/>
      <c r="R35" s="19"/>
      <c r="S35" s="19"/>
      <c r="T35" s="31" t="s">
        <v>81</v>
      </c>
      <c r="U35" s="21" t="str">
        <f aca="false">IF(SUM(H35:S35)=0," ",SUM(H35:S35))</f>
        <v> </v>
      </c>
      <c r="V35" s="22"/>
      <c r="W35" s="23"/>
      <c r="Y35" s="24" t="n">
        <f aca="false">SUM(H35:S35)</f>
        <v>0</v>
      </c>
    </row>
    <row r="36" customFormat="false" ht="14.25" hidden="false" customHeight="true" outlineLevel="0" collapsed="false">
      <c r="B36" s="16"/>
      <c r="C36" s="16"/>
      <c r="D36" s="17"/>
      <c r="E36" s="17"/>
      <c r="F36" s="17"/>
      <c r="G36" s="45" t="s">
        <v>82</v>
      </c>
      <c r="H36" s="19"/>
      <c r="I36" s="19"/>
      <c r="J36" s="19"/>
      <c r="K36" s="19"/>
      <c r="L36" s="19"/>
      <c r="M36" s="19"/>
      <c r="N36" s="19"/>
      <c r="O36" s="19"/>
      <c r="P36" s="19"/>
      <c r="Q36" s="19"/>
      <c r="R36" s="19"/>
      <c r="S36" s="19"/>
      <c r="T36" s="31" t="s">
        <v>82</v>
      </c>
      <c r="U36" s="21" t="str">
        <f aca="false">IF(SUM(H36:S36)=0," ",SUM(H36:S36))</f>
        <v> </v>
      </c>
      <c r="V36" s="22"/>
      <c r="W36" s="23"/>
      <c r="Y36" s="24" t="n">
        <f aca="false">SUM(H36:S36)</f>
        <v>0</v>
      </c>
    </row>
    <row r="37" customFormat="false" ht="14.25" hidden="false" customHeight="true" outlineLevel="0" collapsed="false">
      <c r="B37" s="16"/>
      <c r="C37" s="16"/>
      <c r="D37" s="17"/>
      <c r="E37" s="17"/>
      <c r="F37" s="17"/>
      <c r="G37" s="45" t="s">
        <v>83</v>
      </c>
      <c r="H37" s="19"/>
      <c r="I37" s="19"/>
      <c r="J37" s="19"/>
      <c r="K37" s="19"/>
      <c r="L37" s="19"/>
      <c r="M37" s="19"/>
      <c r="N37" s="19"/>
      <c r="O37" s="19"/>
      <c r="P37" s="19"/>
      <c r="Q37" s="19"/>
      <c r="R37" s="19"/>
      <c r="S37" s="19"/>
      <c r="T37" s="31" t="s">
        <v>83</v>
      </c>
      <c r="U37" s="21" t="str">
        <f aca="false">IF(SUM(H37:S37)=0," ",SUM(H37:S37))</f>
        <v> </v>
      </c>
      <c r="V37" s="22"/>
      <c r="W37" s="23"/>
      <c r="Y37" s="24" t="n">
        <f aca="false">SUM(H37:S37)</f>
        <v>0</v>
      </c>
    </row>
    <row r="38" customFormat="false" ht="14.25" hidden="false" customHeight="true" outlineLevel="0" collapsed="false">
      <c r="B38" s="16"/>
      <c r="C38" s="16"/>
      <c r="D38" s="17" t="s">
        <v>84</v>
      </c>
      <c r="E38" s="17"/>
      <c r="F38" s="17"/>
      <c r="G38" s="45" t="s">
        <v>85</v>
      </c>
      <c r="H38" s="19"/>
      <c r="I38" s="19"/>
      <c r="J38" s="19"/>
      <c r="K38" s="19"/>
      <c r="L38" s="19"/>
      <c r="M38" s="19"/>
      <c r="N38" s="19"/>
      <c r="O38" s="19"/>
      <c r="P38" s="19"/>
      <c r="Q38" s="19"/>
      <c r="R38" s="19"/>
      <c r="S38" s="19"/>
      <c r="T38" s="31" t="s">
        <v>85</v>
      </c>
      <c r="U38" s="21" t="str">
        <f aca="false">IF(SUM(H38:S38)=0," ",SUM(H38:S38))</f>
        <v> </v>
      </c>
      <c r="V38" s="22"/>
      <c r="W38" s="23"/>
      <c r="Y38" s="24" t="n">
        <f aca="false">SUM(H38:S38)</f>
        <v>0</v>
      </c>
    </row>
    <row r="39" customFormat="false" ht="14.25" hidden="false" customHeight="true" outlineLevel="0" collapsed="false">
      <c r="B39" s="16"/>
      <c r="C39" s="16"/>
      <c r="D39" s="46" t="s">
        <v>86</v>
      </c>
      <c r="E39" s="46"/>
      <c r="F39" s="47" t="s">
        <v>34</v>
      </c>
      <c r="G39" s="48" t="s">
        <v>87</v>
      </c>
      <c r="H39" s="49"/>
      <c r="I39" s="49"/>
      <c r="J39" s="49"/>
      <c r="K39" s="49"/>
      <c r="L39" s="49"/>
      <c r="M39" s="49"/>
      <c r="N39" s="49"/>
      <c r="O39" s="49"/>
      <c r="P39" s="49"/>
      <c r="Q39" s="49"/>
      <c r="R39" s="49"/>
      <c r="S39" s="49"/>
      <c r="T39" s="50" t="s">
        <v>87</v>
      </c>
      <c r="U39" s="51" t="str">
        <f aca="false">IF(SUM(H39:S39)=0," ",SUM(H39:S39))</f>
        <v> </v>
      </c>
      <c r="V39" s="22"/>
      <c r="W39" s="23"/>
      <c r="Y39" s="24" t="n">
        <f aca="false">SUM(H39:S39)</f>
        <v>0</v>
      </c>
    </row>
    <row r="40" customFormat="false" ht="14.25" hidden="false" customHeight="true" outlineLevel="0" collapsed="false">
      <c r="B40" s="16"/>
      <c r="C40" s="16"/>
      <c r="D40" s="46"/>
      <c r="E40" s="46"/>
      <c r="F40" s="52" t="s">
        <v>36</v>
      </c>
      <c r="G40" s="53" t="s">
        <v>88</v>
      </c>
      <c r="H40" s="54"/>
      <c r="I40" s="54"/>
      <c r="J40" s="54"/>
      <c r="K40" s="54"/>
      <c r="L40" s="54"/>
      <c r="M40" s="54"/>
      <c r="N40" s="54"/>
      <c r="O40" s="54"/>
      <c r="P40" s="54"/>
      <c r="Q40" s="54"/>
      <c r="R40" s="54"/>
      <c r="S40" s="54"/>
      <c r="T40" s="55" t="s">
        <v>88</v>
      </c>
      <c r="U40" s="56" t="str">
        <f aca="false">IF(SUM(H40:S40)=0," ",SUM(H40:S40))</f>
        <v> </v>
      </c>
      <c r="V40" s="22"/>
      <c r="W40" s="23"/>
      <c r="Y40" s="24" t="n">
        <f aca="false">SUM(H40:S40)</f>
        <v>0</v>
      </c>
    </row>
    <row r="41" customFormat="false" ht="14.25" hidden="false" customHeight="true" outlineLevel="0" collapsed="false">
      <c r="B41" s="16"/>
      <c r="C41" s="16"/>
      <c r="D41" s="57" t="s">
        <v>89</v>
      </c>
      <c r="E41" s="57"/>
      <c r="F41" s="57"/>
      <c r="G41" s="58" t="s">
        <v>90</v>
      </c>
      <c r="H41" s="59"/>
      <c r="I41" s="59"/>
      <c r="J41" s="59"/>
      <c r="K41" s="59"/>
      <c r="L41" s="59"/>
      <c r="M41" s="59"/>
      <c r="N41" s="59"/>
      <c r="O41" s="59"/>
      <c r="P41" s="59"/>
      <c r="Q41" s="59"/>
      <c r="R41" s="59"/>
      <c r="S41" s="59"/>
      <c r="T41" s="60" t="s">
        <v>90</v>
      </c>
      <c r="U41" s="61" t="str">
        <f aca="false">IF(SUM(H41:S41)=0," ",SUM(H41:S41))</f>
        <v> </v>
      </c>
      <c r="V41" s="22"/>
      <c r="W41" s="23"/>
      <c r="Y41" s="24" t="n">
        <f aca="false">SUM(H41:S41)</f>
        <v>0</v>
      </c>
    </row>
    <row r="42" customFormat="false" ht="14.25" hidden="false" customHeight="true" outlineLevel="0" collapsed="false">
      <c r="B42" s="16"/>
      <c r="C42" s="16"/>
      <c r="D42" s="62" t="s">
        <v>91</v>
      </c>
      <c r="E42" s="62"/>
      <c r="F42" s="62"/>
      <c r="G42" s="63" t="s">
        <v>92</v>
      </c>
      <c r="H42" s="28" t="str">
        <f aca="false">IF(SUM(H20:H39)-H40-H41=0," ",SUM(H20:H39)-H40-H41)</f>
        <v> </v>
      </c>
      <c r="I42" s="28" t="str">
        <f aca="false">IF(SUM(I20:I39)-I40-I41=0," ",SUM(I20:I39)-I40-I41)</f>
        <v> </v>
      </c>
      <c r="J42" s="28" t="str">
        <f aca="false">IF(SUM(J20:J39)-J40-J41=0," ",SUM(J20:J39)-J40-J41)</f>
        <v> </v>
      </c>
      <c r="K42" s="28" t="str">
        <f aca="false">IF(SUM(K20:K39)-K40-K41=0," ",SUM(K20:K39)-K40-K41)</f>
        <v> </v>
      </c>
      <c r="L42" s="28" t="str">
        <f aca="false">IF(SUM(L20:L39)-L40-L41=0," ",SUM(L20:L39)-L40-L41)</f>
        <v> </v>
      </c>
      <c r="M42" s="28" t="str">
        <f aca="false">IF(SUM(M20:M39)-M40-M41=0," ",SUM(M20:M39)-M40-M41)</f>
        <v> </v>
      </c>
      <c r="N42" s="28" t="str">
        <f aca="false">IF(SUM(N20:N39)-N40-N41=0," ",SUM(N20:N39)-N40-N41)</f>
        <v> </v>
      </c>
      <c r="O42" s="28" t="str">
        <f aca="false">IF(SUM(O20:O39)-O40-O41=0," ",SUM(O20:O39)-O40-O41)</f>
        <v> </v>
      </c>
      <c r="P42" s="28" t="str">
        <f aca="false">IF(SUM(P20:P39)-P40-P41=0," ",SUM(P20:P39)-P40-P41)</f>
        <v> </v>
      </c>
      <c r="Q42" s="28" t="str">
        <f aca="false">IF(SUM(Q20:Q39)-Q40-Q41=0," ",SUM(Q20:Q39)-Q40-Q41)</f>
        <v> </v>
      </c>
      <c r="R42" s="28" t="str">
        <f aca="false">IF(SUM(R20:R39)-R40-R41=0," ",SUM(R20:R39)-R40-R41)</f>
        <v> </v>
      </c>
      <c r="S42" s="28" t="str">
        <f aca="false">IF(SUM(S20:S39)-S40-S41=0," ",SUM(S20:S39)-S40-S41)</f>
        <v> </v>
      </c>
      <c r="T42" s="29" t="s">
        <v>92</v>
      </c>
      <c r="U42" s="21" t="str">
        <f aca="false">IF(SUM(H42:S42)=0," ",SUM(H42:S42))</f>
        <v> </v>
      </c>
      <c r="V42" s="22"/>
      <c r="W42" s="23"/>
      <c r="X42" s="4" t="s">
        <v>26</v>
      </c>
      <c r="Y42" s="24" t="n">
        <f aca="false">SUM(H42:S42)</f>
        <v>0</v>
      </c>
    </row>
    <row r="43" customFormat="false" ht="14.25" hidden="false" customHeight="true" outlineLevel="0" collapsed="false">
      <c r="B43" s="16"/>
      <c r="C43" s="32" t="s">
        <v>93</v>
      </c>
      <c r="D43" s="32"/>
      <c r="E43" s="32"/>
      <c r="F43" s="32"/>
      <c r="G43" s="63" t="s">
        <v>94</v>
      </c>
      <c r="H43" s="28" t="str">
        <f aca="false">IF(SUM(H15:H19,H42)=0," ",SUM(H15:H19,H42))</f>
        <v> </v>
      </c>
      <c r="I43" s="28" t="str">
        <f aca="false">IF(SUM(I15:I19,I42)=0," ",SUM(I15:I19,I42))</f>
        <v> </v>
      </c>
      <c r="J43" s="28" t="str">
        <f aca="false">IF(SUM(J15:J19,J42)=0," ",SUM(J15:J19,J42))</f>
        <v> </v>
      </c>
      <c r="K43" s="28" t="str">
        <f aca="false">IF(SUM(K15:K19,K42)=0," ",SUM(K15:K19,K42))</f>
        <v> </v>
      </c>
      <c r="L43" s="28" t="str">
        <f aca="false">IF(SUM(L15:L19,L42)=0," ",SUM(L15:L19,L42))</f>
        <v> </v>
      </c>
      <c r="M43" s="28" t="str">
        <f aca="false">IF(SUM(M15:M19,M42)=0," ",SUM(M15:M19,M42))</f>
        <v> </v>
      </c>
      <c r="N43" s="28" t="str">
        <f aca="false">IF(SUM(N15:N19,N42)=0," ",SUM(N15:N19,N42))</f>
        <v> </v>
      </c>
      <c r="O43" s="28" t="str">
        <f aca="false">IF(SUM(O15:O19,O42)=0," ",SUM(O15:O19,O42))</f>
        <v> </v>
      </c>
      <c r="P43" s="28" t="str">
        <f aca="false">IF(SUM(P15:P19,P42)=0," ",SUM(P15:P19,P42))</f>
        <v> </v>
      </c>
      <c r="Q43" s="28" t="str">
        <f aca="false">IF(SUM(Q15:Q19,Q42)=0," ",SUM(Q15:Q19,Q42))</f>
        <v> </v>
      </c>
      <c r="R43" s="28" t="str">
        <f aca="false">IF(SUM(R15:R19,R42)=0," ",SUM(R15:R19,R42))</f>
        <v> </v>
      </c>
      <c r="S43" s="28" t="str">
        <f aca="false">IF(SUM(S15:S19,S42)=0," ",SUM(S15:S19,S42))</f>
        <v> </v>
      </c>
      <c r="T43" s="31" t="s">
        <v>94</v>
      </c>
      <c r="U43" s="21" t="str">
        <f aca="false">IF(SUM(H43:S43)=0," ",SUM(H43:S43))</f>
        <v> </v>
      </c>
      <c r="V43" s="22"/>
      <c r="W43" s="23"/>
      <c r="X43" s="4" t="s">
        <v>26</v>
      </c>
      <c r="Y43" s="24" t="n">
        <f aca="false">SUM(H43:S43)</f>
        <v>0</v>
      </c>
    </row>
    <row r="44" customFormat="false" ht="13.5" hidden="false" customHeight="false" outlineLevel="0" collapsed="false">
      <c r="C44" s="64" t="s">
        <v>22</v>
      </c>
      <c r="D44" s="64"/>
      <c r="E44" s="64"/>
      <c r="F44" s="64"/>
      <c r="G44" s="64"/>
      <c r="H44" s="64"/>
      <c r="I44" s="64"/>
      <c r="J44" s="64"/>
      <c r="K44" s="64"/>
      <c r="L44" s="64"/>
      <c r="M44" s="64"/>
      <c r="N44" s="64"/>
    </row>
    <row r="45" s="4" customFormat="true" ht="10.5" hidden="false" customHeight="false" outlineLevel="0" collapsed="false">
      <c r="F45" s="65"/>
      <c r="G45" s="65"/>
      <c r="H45" s="66"/>
      <c r="I45" s="66"/>
      <c r="J45" s="66"/>
      <c r="K45" s="66"/>
      <c r="L45" s="66"/>
      <c r="M45" s="66"/>
      <c r="N45" s="66"/>
      <c r="O45" s="66"/>
      <c r="P45" s="66"/>
      <c r="Q45" s="66"/>
      <c r="R45" s="66"/>
      <c r="S45" s="66"/>
      <c r="T45" s="66"/>
      <c r="Y45" s="5"/>
    </row>
    <row r="46" s="4" customFormat="true" ht="10.5" hidden="false" customHeight="false" outlineLevel="0" collapsed="false">
      <c r="F46" s="65"/>
      <c r="G46" s="65"/>
      <c r="H46" s="66"/>
      <c r="I46" s="66"/>
      <c r="J46" s="66"/>
      <c r="K46" s="66"/>
      <c r="L46" s="66"/>
      <c r="M46" s="66"/>
      <c r="N46" s="66"/>
      <c r="O46" s="66"/>
      <c r="P46" s="66"/>
      <c r="Q46" s="66"/>
      <c r="R46" s="66"/>
      <c r="S46" s="66"/>
      <c r="T46" s="66"/>
      <c r="U46" s="67" t="s">
        <v>95</v>
      </c>
      <c r="Y46" s="5"/>
    </row>
    <row r="47" s="4" customFormat="true" ht="14.25" hidden="false" customHeight="true" outlineLevel="0" collapsed="false">
      <c r="D47" s="68"/>
      <c r="E47" s="69" t="s">
        <v>96</v>
      </c>
      <c r="F47" s="70" t="s">
        <v>97</v>
      </c>
      <c r="G47" s="70" t="s">
        <v>39</v>
      </c>
      <c r="H47" s="71" t="n">
        <f aca="false">SUM(H4,H5,H6,H8,H9,H12)-H11</f>
        <v>0</v>
      </c>
      <c r="I47" s="72" t="n">
        <f aca="false">SUM(I4,I5,I6,I8,I9,I12)-I11</f>
        <v>0</v>
      </c>
      <c r="J47" s="72" t="n">
        <f aca="false">SUM(J4,J5,J6,J8,J9,J12)-J11</f>
        <v>0</v>
      </c>
      <c r="K47" s="72" t="n">
        <f aca="false">SUM(K4,K5,K6,K8,K9,K12)-K11</f>
        <v>0</v>
      </c>
      <c r="L47" s="72" t="n">
        <f aca="false">SUM(L4,L5,L6,L8,L9,L12)-L11</f>
        <v>0</v>
      </c>
      <c r="M47" s="72" t="n">
        <f aca="false">SUM(M4,M5,M6,M8,M9,M12)-M11</f>
        <v>0</v>
      </c>
      <c r="N47" s="72" t="n">
        <f aca="false">SUM(N4,N5,N6,N8,N9,N12)-N11</f>
        <v>0</v>
      </c>
      <c r="O47" s="72" t="n">
        <f aca="false">SUM(O4,O5,O6,O8,O9,O12)-O11</f>
        <v>0</v>
      </c>
      <c r="P47" s="72" t="n">
        <f aca="false">SUM(P4,P5,P6,P8,P9,P12)-P11</f>
        <v>0</v>
      </c>
      <c r="Q47" s="72" t="n">
        <f aca="false">SUM(Q4,Q5,Q6,Q8,Q9,Q12)-Q11</f>
        <v>0</v>
      </c>
      <c r="R47" s="72" t="n">
        <f aca="false">SUM(R4,R5,R6,R8,R9,R12)-R11</f>
        <v>0</v>
      </c>
      <c r="S47" s="72" t="n">
        <f aca="false">SUM(S4,S5,S6,S8,S9,S12)-S11</f>
        <v>0</v>
      </c>
      <c r="T47" s="73" t="s">
        <v>39</v>
      </c>
      <c r="U47" s="74"/>
      <c r="X47" s="70" t="s">
        <v>98</v>
      </c>
      <c r="Y47" s="24" t="n">
        <f aca="false">SUM(H47:S47)</f>
        <v>0</v>
      </c>
    </row>
    <row r="48" s="4" customFormat="true" ht="14.25" hidden="false" customHeight="true" outlineLevel="0" collapsed="false">
      <c r="D48" s="68"/>
      <c r="E48" s="69"/>
      <c r="F48" s="70" t="s">
        <v>40</v>
      </c>
      <c r="G48" s="70" t="s">
        <v>94</v>
      </c>
      <c r="H48" s="71" t="n">
        <f aca="false">SUM(H15:H39)-H40-H41</f>
        <v>0</v>
      </c>
      <c r="I48" s="72" t="n">
        <f aca="false">SUM(I15:I39)-I40-I41</f>
        <v>0</v>
      </c>
      <c r="J48" s="72" t="n">
        <f aca="false">SUM(J15:J39)-J40-J41</f>
        <v>0</v>
      </c>
      <c r="K48" s="72" t="n">
        <f aca="false">SUM(K15:K39)-K40-K41</f>
        <v>0</v>
      </c>
      <c r="L48" s="72" t="n">
        <f aca="false">SUM(L15:L39)-L40-L41</f>
        <v>0</v>
      </c>
      <c r="M48" s="72" t="n">
        <f aca="false">SUM(M15:M39)-M40-M41</f>
        <v>0</v>
      </c>
      <c r="N48" s="72" t="n">
        <f aca="false">SUM(N15:N39)-N40-N41</f>
        <v>0</v>
      </c>
      <c r="O48" s="72" t="n">
        <f aca="false">SUM(O15:O39)-O40-O41</f>
        <v>0</v>
      </c>
      <c r="P48" s="72" t="n">
        <f aca="false">SUM(P15:P39)-P40-P41</f>
        <v>0</v>
      </c>
      <c r="Q48" s="72" t="n">
        <f aca="false">SUM(Q15:Q39)-Q40-Q41</f>
        <v>0</v>
      </c>
      <c r="R48" s="72" t="n">
        <f aca="false">SUM(R15:R39)-R40-R41</f>
        <v>0</v>
      </c>
      <c r="S48" s="72" t="n">
        <f aca="false">SUM(S15:S39)-S40-S41</f>
        <v>0</v>
      </c>
      <c r="T48" s="73" t="s">
        <v>94</v>
      </c>
      <c r="U48" s="74"/>
      <c r="X48" s="70" t="s">
        <v>99</v>
      </c>
      <c r="Y48" s="24" t="n">
        <f aca="false">SUM(H48:S48)</f>
        <v>0</v>
      </c>
    </row>
    <row r="49" s="75" customFormat="true" ht="11.25" hidden="false" customHeight="false" outlineLevel="0" collapsed="false">
      <c r="F49" s="76"/>
      <c r="G49" s="76"/>
      <c r="H49" s="77"/>
      <c r="I49" s="77"/>
      <c r="J49" s="77"/>
      <c r="K49" s="77"/>
      <c r="L49" s="77"/>
      <c r="M49" s="77"/>
      <c r="N49" s="77"/>
      <c r="O49" s="77"/>
      <c r="P49" s="77"/>
      <c r="Q49" s="77"/>
      <c r="R49" s="77"/>
      <c r="S49" s="77"/>
      <c r="T49" s="77"/>
      <c r="X49" s="66"/>
      <c r="Y49" s="5"/>
    </row>
    <row r="50" s="75" customFormat="true" ht="11.25" hidden="false" customHeight="false" outlineLevel="0" collapsed="false">
      <c r="E50" s="78"/>
      <c r="F50" s="78"/>
      <c r="G50" s="76"/>
      <c r="H50" s="77"/>
      <c r="I50" s="77"/>
      <c r="J50" s="77"/>
      <c r="K50" s="77"/>
      <c r="L50" s="77"/>
      <c r="M50" s="77"/>
      <c r="N50" s="77"/>
      <c r="O50" s="77"/>
      <c r="P50" s="77"/>
      <c r="Q50" s="77"/>
      <c r="R50" s="77"/>
      <c r="S50" s="77"/>
      <c r="T50" s="77"/>
      <c r="X50" s="66"/>
      <c r="Y50" s="5"/>
    </row>
    <row r="51" s="75" customFormat="true" ht="11.25" hidden="false" customHeight="false" outlineLevel="0" collapsed="false">
      <c r="E51" s="78"/>
      <c r="F51" s="78"/>
      <c r="G51" s="76"/>
      <c r="H51" s="77"/>
      <c r="I51" s="77"/>
      <c r="J51" s="77"/>
      <c r="K51" s="77"/>
      <c r="L51" s="77"/>
      <c r="M51" s="77"/>
      <c r="N51" s="77"/>
      <c r="O51" s="77"/>
      <c r="P51" s="77"/>
      <c r="Q51" s="77"/>
      <c r="R51" s="77"/>
      <c r="S51" s="77"/>
      <c r="T51" s="77"/>
      <c r="X51" s="4"/>
      <c r="Y51" s="5"/>
    </row>
  </sheetData>
  <mergeCells count="51">
    <mergeCell ref="B1:U1"/>
    <mergeCell ref="B2:I2"/>
    <mergeCell ref="O2:R2"/>
    <mergeCell ref="B3:G3"/>
    <mergeCell ref="T3:U3"/>
    <mergeCell ref="B4:B13"/>
    <mergeCell ref="C4:C7"/>
    <mergeCell ref="D4:F4"/>
    <mergeCell ref="V4:V43"/>
    <mergeCell ref="D5:F5"/>
    <mergeCell ref="D6:F6"/>
    <mergeCell ref="D7:F7"/>
    <mergeCell ref="C8:F8"/>
    <mergeCell ref="C9:F9"/>
    <mergeCell ref="C10:F10"/>
    <mergeCell ref="C11:E12"/>
    <mergeCell ref="C13:F13"/>
    <mergeCell ref="B15:B43"/>
    <mergeCell ref="C15:F15"/>
    <mergeCell ref="C16:F16"/>
    <mergeCell ref="C17:F17"/>
    <mergeCell ref="C18:F18"/>
    <mergeCell ref="C19:F19"/>
    <mergeCell ref="C20:C42"/>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E40"/>
    <mergeCell ref="D41:F41"/>
    <mergeCell ref="D42:F42"/>
    <mergeCell ref="C43:F43"/>
    <mergeCell ref="C44:N44"/>
    <mergeCell ref="E47:E48"/>
    <mergeCell ref="E50:F50"/>
    <mergeCell ref="E51:F51"/>
  </mergeCells>
  <printOptions headings="false" gridLines="false" gridLinesSet="true" horizontalCentered="false" verticalCentered="false"/>
  <pageMargins left="0.196527777777778" right="0.196527777777778" top="0.39375" bottom="0.1965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B1:H40"/>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H3" activeCellId="0" sqref="H3"/>
    </sheetView>
  </sheetViews>
  <sheetFormatPr defaultRowHeight="13.5" zeroHeight="false" outlineLevelRow="0" outlineLevelCol="0"/>
  <cols>
    <col collapsed="false" customWidth="true" hidden="false" outlineLevel="0" max="1" min="1" style="1" width="1.25"/>
    <col collapsed="false" customWidth="true" hidden="false" outlineLevel="0" max="3" min="2" style="1" width="2.88"/>
    <col collapsed="false" customWidth="true" hidden="false" outlineLevel="0" max="4" min="4" style="1" width="3.12"/>
    <col collapsed="false" customWidth="true" hidden="false" outlineLevel="0" max="5" min="5" style="1" width="5.5"/>
    <col collapsed="false" customWidth="true" hidden="false" outlineLevel="0" max="6" min="6" style="2" width="5"/>
    <col collapsed="false" customWidth="true" hidden="false" outlineLevel="0" max="7" min="7" style="2" width="3.25"/>
    <col collapsed="false" customWidth="true" hidden="false" outlineLevel="0" max="8" min="8" style="1" width="122"/>
    <col collapsed="false" customWidth="true" hidden="false" outlineLevel="0" max="1025" min="9" style="1" width="9"/>
  </cols>
  <sheetData>
    <row r="1" customFormat="false" ht="21.75" hidden="false" customHeight="true" outlineLevel="0" collapsed="false">
      <c r="B1" s="79" t="s">
        <v>100</v>
      </c>
      <c r="C1" s="79"/>
      <c r="D1" s="79"/>
      <c r="E1" s="79"/>
      <c r="F1" s="79"/>
      <c r="G1" s="79"/>
      <c r="H1" s="79"/>
    </row>
    <row r="2" customFormat="false" ht="14.25" hidden="false" customHeight="true" outlineLevel="0" collapsed="false">
      <c r="B2" s="80"/>
      <c r="C2" s="80"/>
      <c r="D2" s="80"/>
      <c r="E2" s="80"/>
      <c r="F2" s="80"/>
      <c r="G2" s="80"/>
      <c r="H2" s="81" t="s">
        <v>101</v>
      </c>
    </row>
    <row r="3" customFormat="false" ht="14.25" hidden="false" customHeight="true" outlineLevel="0" collapsed="false">
      <c r="B3" s="16" t="s">
        <v>19</v>
      </c>
      <c r="C3" s="16" t="s">
        <v>20</v>
      </c>
      <c r="D3" s="17" t="s">
        <v>21</v>
      </c>
      <c r="E3" s="17"/>
      <c r="F3" s="17"/>
      <c r="G3" s="82"/>
      <c r="H3" s="83" t="s">
        <v>102</v>
      </c>
    </row>
    <row r="4" customFormat="false" ht="14.25" hidden="false" customHeight="true" outlineLevel="0" collapsed="false">
      <c r="B4" s="16"/>
      <c r="C4" s="16"/>
      <c r="D4" s="17" t="s">
        <v>23</v>
      </c>
      <c r="E4" s="17"/>
      <c r="F4" s="17"/>
      <c r="G4" s="82"/>
      <c r="H4" s="83"/>
    </row>
    <row r="5" customFormat="false" ht="14.25" hidden="false" customHeight="true" outlineLevel="0" collapsed="false">
      <c r="B5" s="16"/>
      <c r="C5" s="16"/>
      <c r="D5" s="17"/>
      <c r="E5" s="17"/>
      <c r="F5" s="17"/>
      <c r="G5" s="82"/>
      <c r="H5" s="83"/>
    </row>
    <row r="6" customFormat="false" ht="14.25" hidden="false" customHeight="true" outlineLevel="0" collapsed="false">
      <c r="B6" s="16"/>
      <c r="C6" s="16"/>
      <c r="D6" s="17" t="s">
        <v>24</v>
      </c>
      <c r="E6" s="17"/>
      <c r="F6" s="17"/>
      <c r="G6" s="82" t="s">
        <v>25</v>
      </c>
      <c r="H6" s="83"/>
    </row>
    <row r="7" customFormat="false" ht="12" hidden="false" customHeight="true" outlineLevel="0" collapsed="false">
      <c r="B7" s="16"/>
      <c r="C7" s="30" t="s">
        <v>27</v>
      </c>
      <c r="D7" s="30"/>
      <c r="E7" s="30"/>
      <c r="F7" s="30"/>
      <c r="G7" s="82" t="s">
        <v>28</v>
      </c>
      <c r="H7" s="83" t="s">
        <v>103</v>
      </c>
    </row>
    <row r="8" customFormat="false" ht="14.25" hidden="false" customHeight="true" outlineLevel="0" collapsed="false">
      <c r="B8" s="16"/>
      <c r="C8" s="17" t="s">
        <v>29</v>
      </c>
      <c r="D8" s="17"/>
      <c r="E8" s="17"/>
      <c r="F8" s="17"/>
      <c r="G8" s="82" t="s">
        <v>30</v>
      </c>
      <c r="H8" s="83" t="s">
        <v>104</v>
      </c>
    </row>
    <row r="9" customFormat="false" ht="14.25" hidden="false" customHeight="true" outlineLevel="0" collapsed="false">
      <c r="B9" s="16"/>
      <c r="C9" s="33" t="s">
        <v>31</v>
      </c>
      <c r="D9" s="33"/>
      <c r="E9" s="33"/>
      <c r="F9" s="33"/>
      <c r="G9" s="82" t="s">
        <v>32</v>
      </c>
      <c r="H9" s="84"/>
    </row>
    <row r="10" customFormat="false" ht="14.25" hidden="false" customHeight="true" outlineLevel="0" collapsed="false">
      <c r="B10" s="16"/>
      <c r="C10" s="33" t="s">
        <v>33</v>
      </c>
      <c r="D10" s="33"/>
      <c r="E10" s="33"/>
      <c r="F10" s="85" t="s">
        <v>34</v>
      </c>
      <c r="G10" s="86" t="s">
        <v>35</v>
      </c>
      <c r="H10" s="83" t="s">
        <v>105</v>
      </c>
    </row>
    <row r="11" customFormat="false" ht="14.25" hidden="false" customHeight="true" outlineLevel="0" collapsed="false">
      <c r="B11" s="16"/>
      <c r="C11" s="33"/>
      <c r="D11" s="33"/>
      <c r="E11" s="33"/>
      <c r="F11" s="39" t="s">
        <v>36</v>
      </c>
      <c r="G11" s="87" t="s">
        <v>37</v>
      </c>
      <c r="H11" s="83"/>
    </row>
    <row r="12" customFormat="false" ht="14.25" hidden="false" customHeight="true" outlineLevel="0" collapsed="false">
      <c r="B12" s="16"/>
      <c r="C12" s="33" t="s">
        <v>38</v>
      </c>
      <c r="D12" s="33"/>
      <c r="E12" s="33"/>
      <c r="F12" s="33"/>
      <c r="G12" s="82" t="s">
        <v>39</v>
      </c>
      <c r="H12" s="84"/>
    </row>
    <row r="13" customFormat="false" ht="1.5" hidden="false" customHeight="true" outlineLevel="0" collapsed="false">
      <c r="H13" s="84"/>
    </row>
    <row r="14" customFormat="false" ht="14.25" hidden="false" customHeight="true" outlineLevel="0" collapsed="false">
      <c r="B14" s="16" t="s">
        <v>40</v>
      </c>
      <c r="C14" s="17" t="s">
        <v>41</v>
      </c>
      <c r="D14" s="17"/>
      <c r="E14" s="17"/>
      <c r="F14" s="17"/>
      <c r="G14" s="88" t="s">
        <v>42</v>
      </c>
      <c r="H14" s="84" t="s">
        <v>106</v>
      </c>
    </row>
    <row r="15" customFormat="false" ht="13.5" hidden="false" customHeight="false" outlineLevel="0" collapsed="false">
      <c r="B15" s="16"/>
      <c r="C15" s="30" t="s">
        <v>43</v>
      </c>
      <c r="D15" s="30"/>
      <c r="E15" s="30"/>
      <c r="F15" s="30"/>
      <c r="G15" s="88" t="s">
        <v>44</v>
      </c>
      <c r="H15" s="83" t="s">
        <v>107</v>
      </c>
    </row>
    <row r="16" customFormat="false" ht="14.25" hidden="false" customHeight="true" outlineLevel="0" collapsed="false">
      <c r="B16" s="16"/>
      <c r="C16" s="30" t="s">
        <v>45</v>
      </c>
      <c r="D16" s="30"/>
      <c r="E16" s="30"/>
      <c r="F16" s="30"/>
      <c r="G16" s="88" t="s">
        <v>46</v>
      </c>
      <c r="H16" s="84" t="s">
        <v>108</v>
      </c>
    </row>
    <row r="17" customFormat="false" ht="14.25" hidden="false" customHeight="true" outlineLevel="0" collapsed="false">
      <c r="B17" s="16"/>
      <c r="C17" s="30" t="s">
        <v>47</v>
      </c>
      <c r="D17" s="30"/>
      <c r="E17" s="30"/>
      <c r="F17" s="30"/>
      <c r="G17" s="88" t="s">
        <v>48</v>
      </c>
      <c r="H17" s="84" t="s">
        <v>109</v>
      </c>
    </row>
    <row r="18" customFormat="false" ht="14.25" hidden="false" customHeight="true" outlineLevel="0" collapsed="false">
      <c r="B18" s="16"/>
      <c r="C18" s="30" t="s">
        <v>49</v>
      </c>
      <c r="D18" s="30"/>
      <c r="E18" s="30"/>
      <c r="F18" s="30"/>
      <c r="G18" s="88" t="s">
        <v>50</v>
      </c>
      <c r="H18" s="84" t="s">
        <v>110</v>
      </c>
    </row>
    <row r="19" customFormat="false" ht="59.25" hidden="false" customHeight="true" outlineLevel="0" collapsed="false">
      <c r="B19" s="16"/>
      <c r="C19" s="16" t="s">
        <v>51</v>
      </c>
      <c r="D19" s="17" t="s">
        <v>52</v>
      </c>
      <c r="E19" s="17"/>
      <c r="F19" s="17"/>
      <c r="G19" s="88" t="s">
        <v>53</v>
      </c>
      <c r="H19" s="83" t="s">
        <v>111</v>
      </c>
    </row>
    <row r="20" customFormat="false" ht="14.25" hidden="false" customHeight="true" outlineLevel="0" collapsed="false">
      <c r="B20" s="16"/>
      <c r="C20" s="16"/>
      <c r="D20" s="17" t="s">
        <v>54</v>
      </c>
      <c r="E20" s="17"/>
      <c r="F20" s="17"/>
      <c r="G20" s="88" t="s">
        <v>55</v>
      </c>
      <c r="H20" s="83" t="s">
        <v>112</v>
      </c>
    </row>
    <row r="21" customFormat="false" ht="14.25" hidden="false" customHeight="true" outlineLevel="0" collapsed="false">
      <c r="B21" s="16"/>
      <c r="C21" s="16"/>
      <c r="D21" s="17" t="s">
        <v>56</v>
      </c>
      <c r="E21" s="17"/>
      <c r="F21" s="17"/>
      <c r="G21" s="88" t="s">
        <v>57</v>
      </c>
      <c r="H21" s="84" t="s">
        <v>113</v>
      </c>
    </row>
    <row r="22" customFormat="false" ht="14.25" hidden="false" customHeight="true" outlineLevel="0" collapsed="false">
      <c r="B22" s="16"/>
      <c r="C22" s="16"/>
      <c r="D22" s="17" t="s">
        <v>58</v>
      </c>
      <c r="E22" s="17"/>
      <c r="F22" s="17"/>
      <c r="G22" s="88" t="s">
        <v>59</v>
      </c>
      <c r="H22" s="84" t="s">
        <v>114</v>
      </c>
    </row>
    <row r="23" customFormat="false" ht="14.25" hidden="false" customHeight="true" outlineLevel="0" collapsed="false">
      <c r="B23" s="16"/>
      <c r="C23" s="16"/>
      <c r="D23" s="17" t="s">
        <v>60</v>
      </c>
      <c r="E23" s="17"/>
      <c r="F23" s="17"/>
      <c r="G23" s="88" t="s">
        <v>61</v>
      </c>
      <c r="H23" s="84" t="s">
        <v>115</v>
      </c>
    </row>
    <row r="24" customFormat="false" ht="14.25" hidden="false" customHeight="true" outlineLevel="0" collapsed="false">
      <c r="B24" s="16"/>
      <c r="C24" s="16"/>
      <c r="D24" s="17" t="s">
        <v>62</v>
      </c>
      <c r="E24" s="17"/>
      <c r="F24" s="17"/>
      <c r="G24" s="88" t="s">
        <v>63</v>
      </c>
      <c r="H24" s="84" t="s">
        <v>116</v>
      </c>
    </row>
    <row r="25" customFormat="false" ht="14.25" hidden="false" customHeight="true" outlineLevel="0" collapsed="false">
      <c r="B25" s="16"/>
      <c r="C25" s="16"/>
      <c r="D25" s="17" t="s">
        <v>64</v>
      </c>
      <c r="E25" s="17"/>
      <c r="F25" s="17"/>
      <c r="G25" s="88" t="s">
        <v>65</v>
      </c>
      <c r="H25" s="84" t="s">
        <v>117</v>
      </c>
    </row>
    <row r="26" customFormat="false" ht="14.25" hidden="false" customHeight="true" outlineLevel="0" collapsed="false">
      <c r="B26" s="16"/>
      <c r="C26" s="16"/>
      <c r="D26" s="17" t="s">
        <v>66</v>
      </c>
      <c r="E26" s="17"/>
      <c r="F26" s="17"/>
      <c r="G26" s="88" t="s">
        <v>67</v>
      </c>
      <c r="H26" s="84" t="s">
        <v>118</v>
      </c>
    </row>
    <row r="27" customFormat="false" ht="14.25" hidden="false" customHeight="true" outlineLevel="0" collapsed="false">
      <c r="B27" s="16"/>
      <c r="C27" s="16"/>
      <c r="D27" s="17" t="s">
        <v>68</v>
      </c>
      <c r="E27" s="17"/>
      <c r="F27" s="17"/>
      <c r="G27" s="88" t="s">
        <v>69</v>
      </c>
      <c r="H27" s="84" t="s">
        <v>119</v>
      </c>
    </row>
    <row r="28" customFormat="false" ht="14.25" hidden="false" customHeight="true" outlineLevel="0" collapsed="false">
      <c r="B28" s="16"/>
      <c r="C28" s="16"/>
      <c r="D28" s="17" t="s">
        <v>70</v>
      </c>
      <c r="E28" s="17"/>
      <c r="F28" s="17"/>
      <c r="G28" s="88" t="s">
        <v>71</v>
      </c>
      <c r="H28" s="84" t="s">
        <v>120</v>
      </c>
    </row>
    <row r="29" customFormat="false" ht="14.25" hidden="false" customHeight="true" outlineLevel="0" collapsed="false">
      <c r="B29" s="16"/>
      <c r="C29" s="16"/>
      <c r="D29" s="17" t="s">
        <v>72</v>
      </c>
      <c r="E29" s="17"/>
      <c r="F29" s="17"/>
      <c r="G29" s="88" t="s">
        <v>73</v>
      </c>
      <c r="H29" s="84" t="s">
        <v>121</v>
      </c>
    </row>
    <row r="30" customFormat="false" ht="14.25" hidden="false" customHeight="true" outlineLevel="0" collapsed="false">
      <c r="B30" s="16"/>
      <c r="C30" s="16"/>
      <c r="D30" s="17" t="s">
        <v>74</v>
      </c>
      <c r="E30" s="17"/>
      <c r="F30" s="17"/>
      <c r="G30" s="88" t="s">
        <v>75</v>
      </c>
      <c r="H30" s="84" t="s">
        <v>122</v>
      </c>
    </row>
    <row r="31" customFormat="false" ht="14.25" hidden="false" customHeight="true" outlineLevel="0" collapsed="false">
      <c r="B31" s="16"/>
      <c r="C31" s="16"/>
      <c r="D31" s="17" t="s">
        <v>76</v>
      </c>
      <c r="E31" s="17"/>
      <c r="F31" s="17"/>
      <c r="G31" s="88" t="s">
        <v>77</v>
      </c>
      <c r="H31" s="84" t="s">
        <v>123</v>
      </c>
    </row>
    <row r="32" customFormat="false" ht="14.25" hidden="false" customHeight="true" outlineLevel="0" collapsed="false">
      <c r="B32" s="16"/>
      <c r="C32" s="16"/>
      <c r="D32" s="17" t="s">
        <v>78</v>
      </c>
      <c r="E32" s="17"/>
      <c r="F32" s="17"/>
      <c r="G32" s="88" t="s">
        <v>79</v>
      </c>
      <c r="H32" s="84" t="s">
        <v>124</v>
      </c>
    </row>
    <row r="33" customFormat="false" ht="14.25" hidden="false" customHeight="true" outlineLevel="0" collapsed="false">
      <c r="B33" s="16"/>
      <c r="C33" s="16"/>
      <c r="D33" s="89"/>
      <c r="E33" s="89"/>
      <c r="F33" s="89"/>
      <c r="G33" s="88"/>
      <c r="H33" s="84"/>
    </row>
    <row r="34" customFormat="false" ht="14.25" hidden="false" customHeight="true" outlineLevel="0" collapsed="false">
      <c r="B34" s="16"/>
      <c r="C34" s="16"/>
      <c r="D34" s="17" t="s">
        <v>84</v>
      </c>
      <c r="E34" s="17"/>
      <c r="F34" s="17"/>
      <c r="G34" s="88" t="s">
        <v>85</v>
      </c>
      <c r="H34" s="84" t="s">
        <v>125</v>
      </c>
    </row>
    <row r="35" customFormat="false" ht="14.25" hidden="false" customHeight="true" outlineLevel="0" collapsed="false">
      <c r="B35" s="16"/>
      <c r="C35" s="16"/>
      <c r="D35" s="46" t="s">
        <v>86</v>
      </c>
      <c r="E35" s="46"/>
      <c r="F35" s="85" t="s">
        <v>34</v>
      </c>
      <c r="G35" s="90" t="s">
        <v>87</v>
      </c>
      <c r="H35" s="83" t="s">
        <v>126</v>
      </c>
    </row>
    <row r="36" customFormat="false" ht="14.25" hidden="false" customHeight="true" outlineLevel="0" collapsed="false">
      <c r="B36" s="16"/>
      <c r="C36" s="16"/>
      <c r="D36" s="46"/>
      <c r="E36" s="46"/>
      <c r="F36" s="39" t="s">
        <v>36</v>
      </c>
      <c r="G36" s="91" t="s">
        <v>88</v>
      </c>
      <c r="H36" s="83"/>
    </row>
    <row r="37" customFormat="false" ht="14.25" hidden="false" customHeight="true" outlineLevel="0" collapsed="false">
      <c r="B37" s="16"/>
      <c r="C37" s="16"/>
      <c r="D37" s="92" t="s">
        <v>89</v>
      </c>
      <c r="E37" s="92"/>
      <c r="F37" s="92"/>
      <c r="G37" s="88" t="s">
        <v>90</v>
      </c>
      <c r="H37" s="84"/>
    </row>
    <row r="38" customFormat="false" ht="14.25" hidden="false" customHeight="true" outlineLevel="0" collapsed="false">
      <c r="B38" s="16"/>
      <c r="C38" s="16"/>
      <c r="D38" s="30" t="s">
        <v>91</v>
      </c>
      <c r="E38" s="30"/>
      <c r="F38" s="30"/>
      <c r="G38" s="88" t="s">
        <v>92</v>
      </c>
      <c r="H38" s="84"/>
    </row>
    <row r="39" customFormat="false" ht="14.25" hidden="false" customHeight="true" outlineLevel="0" collapsed="false">
      <c r="B39" s="16"/>
      <c r="C39" s="33" t="s">
        <v>93</v>
      </c>
      <c r="D39" s="33"/>
      <c r="E39" s="33"/>
      <c r="F39" s="33"/>
      <c r="G39" s="88" t="s">
        <v>94</v>
      </c>
      <c r="H39" s="84"/>
    </row>
    <row r="40" customFormat="false" ht="13.5" hidden="false" customHeight="false" outlineLevel="0" collapsed="false">
      <c r="C40" s="93"/>
      <c r="D40" s="93"/>
      <c r="E40" s="93"/>
      <c r="F40" s="93"/>
      <c r="G40" s="93"/>
      <c r="H40" s="93"/>
    </row>
  </sheetData>
  <mergeCells count="44">
    <mergeCell ref="B1:H1"/>
    <mergeCell ref="B2:G2"/>
    <mergeCell ref="B3:B12"/>
    <mergeCell ref="C3:C6"/>
    <mergeCell ref="D3:F3"/>
    <mergeCell ref="H3:H6"/>
    <mergeCell ref="D4:F4"/>
    <mergeCell ref="D5:F5"/>
    <mergeCell ref="D6:F6"/>
    <mergeCell ref="C7:F7"/>
    <mergeCell ref="C8:F8"/>
    <mergeCell ref="C9:F9"/>
    <mergeCell ref="C10:E11"/>
    <mergeCell ref="H10:H11"/>
    <mergeCell ref="C12:F12"/>
    <mergeCell ref="B14:B39"/>
    <mergeCell ref="C14:F14"/>
    <mergeCell ref="C15:F15"/>
    <mergeCell ref="C16:F16"/>
    <mergeCell ref="C17:F17"/>
    <mergeCell ref="C18:F18"/>
    <mergeCell ref="C19:C3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E36"/>
    <mergeCell ref="H35:H36"/>
    <mergeCell ref="D37:F37"/>
    <mergeCell ref="D38:F38"/>
    <mergeCell ref="C39:F39"/>
    <mergeCell ref="C40:H40"/>
  </mergeCells>
  <printOptions headings="false" gridLines="false" gridLinesSet="true" horizontalCentered="false" verticalCentered="false"/>
  <pageMargins left="0.196527777777778" right="0.196527777777778" top="0.39375" bottom="0.196527777777778"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B9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17" activeCellId="0" sqref="D17"/>
    </sheetView>
  </sheetViews>
  <sheetFormatPr defaultRowHeight="13.5" zeroHeight="false" outlineLevelRow="0" outlineLevelCol="0"/>
  <cols>
    <col collapsed="false" customWidth="true" hidden="false" outlineLevel="0" max="1" min="1" style="1" width="3.88"/>
    <col collapsed="false" customWidth="true" hidden="false" outlineLevel="0" max="2" min="2" style="1" width="5.63"/>
    <col collapsed="false" customWidth="true" hidden="false" outlineLevel="0" max="4" min="3" style="1" width="5"/>
    <col collapsed="false" customWidth="true" hidden="false" outlineLevel="0" max="5" min="5" style="1" width="0.88"/>
    <col collapsed="false" customWidth="true" hidden="false" outlineLevel="0" max="6" min="6" style="2" width="18"/>
    <col collapsed="false" customWidth="true" hidden="false" outlineLevel="0" max="7" min="7" style="2" width="7.51"/>
    <col collapsed="false" customWidth="true" hidden="false" outlineLevel="0" max="8" min="8" style="2" width="4.38"/>
    <col collapsed="false" customWidth="true" hidden="false" outlineLevel="0" max="9" min="9" style="2" width="1.75"/>
    <col collapsed="false" customWidth="true" hidden="false" outlineLevel="0" max="10" min="10" style="2" width="4.12"/>
    <col collapsed="false" customWidth="true" hidden="false" outlineLevel="0" max="11" min="11" style="2" width="2.25"/>
    <col collapsed="false" customWidth="true" hidden="false" outlineLevel="0" max="12" min="12" style="2" width="12.88"/>
    <col collapsed="false" customWidth="true" hidden="false" outlineLevel="0" max="13" min="13" style="2" width="2.88"/>
    <col collapsed="false" customWidth="true" hidden="false" outlineLevel="0" max="14" min="14" style="2" width="15.51"/>
    <col collapsed="false" customWidth="true" hidden="false" outlineLevel="0" max="16" min="15" style="2" width="5.63"/>
    <col collapsed="false" customWidth="true" hidden="false" outlineLevel="0" max="17" min="17" style="2" width="9"/>
    <col collapsed="false" customWidth="true" hidden="false" outlineLevel="0" max="18" min="18" style="2" width="2"/>
    <col collapsed="false" customWidth="true" hidden="false" outlineLevel="0" max="19" min="19" style="2" width="3.25"/>
    <col collapsed="false" customWidth="true" hidden="false" outlineLevel="0" max="20" min="20" style="2" width="1.75"/>
    <col collapsed="false" customWidth="true" hidden="false" outlineLevel="0" max="21" min="21" style="1" width="17.5"/>
    <col collapsed="false" customWidth="true" hidden="false" outlineLevel="0" max="22" min="22" style="1" width="8.88"/>
    <col collapsed="false" customWidth="true" hidden="false" outlineLevel="0" max="23" min="23" style="1" width="14.13"/>
    <col collapsed="false" customWidth="true" hidden="false" outlineLevel="0" max="24" min="24" style="1" width="7.51"/>
    <col collapsed="false" customWidth="true" hidden="false" outlineLevel="0" max="25" min="25" style="1" width="15.25"/>
    <col collapsed="false" customWidth="true" hidden="false" outlineLevel="0" max="26" min="26" style="1" width="14.5"/>
    <col collapsed="false" customWidth="true" hidden="false" outlineLevel="0" max="27" min="27" style="1" width="7.37"/>
    <col collapsed="false" customWidth="true" hidden="false" outlineLevel="0" max="28" min="28" style="1" width="2.88"/>
    <col collapsed="false" customWidth="true" hidden="false" outlineLevel="0" max="1025" min="29" style="1" width="9"/>
  </cols>
  <sheetData>
    <row r="1" customFormat="false" ht="13.5" hidden="false" customHeight="false" outlineLevel="0" collapsed="false">
      <c r="B1" s="94" t="s">
        <v>127</v>
      </c>
      <c r="C1" s="94"/>
      <c r="D1" s="94"/>
      <c r="E1" s="94"/>
      <c r="F1" s="94"/>
      <c r="G1" s="94"/>
      <c r="H1" s="94"/>
      <c r="I1" s="94"/>
      <c r="J1" s="94"/>
      <c r="K1" s="94"/>
      <c r="L1" s="94"/>
      <c r="M1" s="94"/>
      <c r="N1" s="94"/>
      <c r="O1" s="94"/>
      <c r="P1" s="94"/>
      <c r="Q1" s="94"/>
      <c r="R1" s="94"/>
      <c r="S1" s="94"/>
      <c r="T1" s="94"/>
      <c r="U1" s="94"/>
      <c r="V1" s="94"/>
      <c r="W1" s="94"/>
      <c r="X1" s="94"/>
      <c r="Y1" s="94"/>
      <c r="Z1" s="94"/>
      <c r="AA1" s="94"/>
    </row>
    <row r="2" customFormat="false" ht="13.5" hidden="false" customHeight="false" outlineLevel="0" collapsed="false">
      <c r="B2" s="94"/>
      <c r="C2" s="94"/>
      <c r="D2" s="94"/>
      <c r="E2" s="94"/>
      <c r="F2" s="94"/>
      <c r="G2" s="94"/>
      <c r="H2" s="94"/>
      <c r="I2" s="94"/>
      <c r="J2" s="94"/>
      <c r="K2" s="94"/>
      <c r="L2" s="94"/>
      <c r="M2" s="94"/>
      <c r="N2" s="94"/>
      <c r="O2" s="94"/>
      <c r="P2" s="94"/>
      <c r="Q2" s="94"/>
      <c r="R2" s="94"/>
      <c r="S2" s="94"/>
      <c r="T2" s="94"/>
      <c r="U2" s="94"/>
      <c r="V2" s="94"/>
      <c r="W2" s="94"/>
      <c r="X2" s="94"/>
      <c r="Y2" s="94"/>
      <c r="Z2" s="94"/>
      <c r="AA2" s="94"/>
    </row>
    <row r="3" customFormat="false" ht="13.5" hidden="false" customHeight="false" outlineLevel="0" collapsed="false">
      <c r="F3" s="95"/>
      <c r="G3" s="95"/>
      <c r="Y3" s="96" t="s">
        <v>128</v>
      </c>
      <c r="Z3" s="96"/>
      <c r="AA3" s="96"/>
    </row>
    <row r="4" customFormat="false" ht="12.75" hidden="false" customHeight="true" outlineLevel="0" collapsed="false">
      <c r="B4" s="97" t="s">
        <v>129</v>
      </c>
      <c r="C4" s="97"/>
      <c r="D4" s="97"/>
      <c r="E4" s="97"/>
      <c r="F4" s="97"/>
      <c r="G4" s="97"/>
      <c r="J4" s="98" t="s">
        <v>130</v>
      </c>
      <c r="K4" s="98"/>
      <c r="L4" s="99"/>
      <c r="M4" s="100"/>
      <c r="N4" s="100"/>
      <c r="O4" s="1"/>
    </row>
    <row r="5" customFormat="false" ht="13.5" hidden="false" customHeight="true" outlineLevel="0" collapsed="false">
      <c r="B5" s="97"/>
      <c r="C5" s="97"/>
      <c r="D5" s="97"/>
      <c r="E5" s="97"/>
      <c r="F5" s="97"/>
      <c r="G5" s="97"/>
      <c r="J5" s="101" t="s">
        <v>131</v>
      </c>
      <c r="K5" s="101"/>
      <c r="L5" s="102" t="s">
        <v>132</v>
      </c>
      <c r="M5" s="102"/>
      <c r="N5" s="102"/>
      <c r="O5" s="102"/>
      <c r="P5" s="102"/>
      <c r="Q5" s="102"/>
      <c r="R5" s="102"/>
      <c r="S5" s="102"/>
      <c r="T5" s="102"/>
      <c r="U5" s="102"/>
      <c r="V5" s="102"/>
      <c r="W5" s="103" t="s">
        <v>133</v>
      </c>
      <c r="X5" s="103"/>
      <c r="Y5" s="103"/>
      <c r="Z5" s="103"/>
      <c r="AA5" s="103"/>
    </row>
    <row r="6" customFormat="false" ht="13.5" hidden="false" customHeight="true" outlineLevel="0" collapsed="false">
      <c r="B6" s="104" t="s">
        <v>134</v>
      </c>
      <c r="C6" s="104"/>
      <c r="D6" s="104"/>
      <c r="E6" s="104"/>
      <c r="F6" s="105"/>
      <c r="G6" s="105"/>
      <c r="J6" s="106" t="s">
        <v>135</v>
      </c>
      <c r="K6" s="106"/>
      <c r="L6" s="107" t="s">
        <v>136</v>
      </c>
      <c r="M6" s="107"/>
      <c r="N6" s="107"/>
      <c r="O6" s="108" t="s">
        <v>137</v>
      </c>
      <c r="P6" s="108"/>
      <c r="Q6" s="108"/>
      <c r="R6" s="108"/>
      <c r="S6" s="108"/>
      <c r="T6" s="108"/>
      <c r="U6" s="108"/>
      <c r="V6" s="108"/>
      <c r="W6" s="103"/>
      <c r="X6" s="103"/>
      <c r="Y6" s="103"/>
      <c r="Z6" s="103"/>
      <c r="AA6" s="103"/>
    </row>
    <row r="7" customFormat="false" ht="13.5" hidden="false" customHeight="true" outlineLevel="0" collapsed="false">
      <c r="B7" s="104"/>
      <c r="C7" s="104"/>
      <c r="D7" s="104"/>
      <c r="E7" s="104"/>
      <c r="F7" s="105"/>
      <c r="G7" s="105"/>
      <c r="H7" s="109"/>
      <c r="J7" s="106"/>
      <c r="K7" s="106"/>
      <c r="L7" s="110" t="s">
        <v>138</v>
      </c>
      <c r="M7" s="110"/>
      <c r="N7" s="110"/>
      <c r="O7" s="111" t="s">
        <v>139</v>
      </c>
      <c r="P7" s="111"/>
      <c r="Q7" s="111"/>
      <c r="R7" s="111"/>
      <c r="S7" s="111"/>
      <c r="T7" s="111"/>
      <c r="U7" s="111"/>
      <c r="V7" s="111"/>
      <c r="W7" s="103"/>
      <c r="X7" s="103"/>
      <c r="Y7" s="103"/>
      <c r="Z7" s="103"/>
      <c r="AA7" s="103"/>
    </row>
    <row r="8" customFormat="false" ht="17.25" hidden="false" customHeight="false" outlineLevel="0" collapsed="false">
      <c r="B8" s="112" t="s">
        <v>140</v>
      </c>
      <c r="C8" s="112"/>
      <c r="D8" s="112"/>
      <c r="E8" s="112"/>
      <c r="F8" s="113"/>
      <c r="G8" s="114" t="s">
        <v>141</v>
      </c>
      <c r="H8" s="115"/>
      <c r="J8" s="106"/>
      <c r="K8" s="106"/>
      <c r="L8" s="110" t="s">
        <v>142</v>
      </c>
      <c r="M8" s="110"/>
      <c r="N8" s="110"/>
      <c r="O8" s="111" t="s">
        <v>143</v>
      </c>
      <c r="P8" s="111"/>
      <c r="Q8" s="111"/>
      <c r="R8" s="111"/>
      <c r="S8" s="111"/>
      <c r="T8" s="111"/>
      <c r="U8" s="111"/>
      <c r="V8" s="111"/>
      <c r="W8" s="103"/>
      <c r="X8" s="103"/>
      <c r="Y8" s="103"/>
      <c r="Z8" s="103"/>
      <c r="AA8" s="103"/>
    </row>
    <row r="9" customFormat="false" ht="17.25" hidden="false" customHeight="false" outlineLevel="0" collapsed="false">
      <c r="B9" s="112" t="s">
        <v>144</v>
      </c>
      <c r="C9" s="112"/>
      <c r="D9" s="112"/>
      <c r="E9" s="112"/>
      <c r="F9" s="116"/>
      <c r="G9" s="117" t="s">
        <v>145</v>
      </c>
      <c r="H9" s="118"/>
      <c r="J9" s="106"/>
      <c r="K9" s="106"/>
      <c r="L9" s="110" t="s">
        <v>146</v>
      </c>
      <c r="M9" s="110"/>
      <c r="N9" s="110"/>
      <c r="O9" s="111" t="s">
        <v>147</v>
      </c>
      <c r="P9" s="111"/>
      <c r="Q9" s="111"/>
      <c r="R9" s="111"/>
      <c r="S9" s="111"/>
      <c r="T9" s="111"/>
      <c r="U9" s="111"/>
      <c r="V9" s="111"/>
      <c r="W9" s="103"/>
      <c r="X9" s="103"/>
      <c r="Y9" s="103"/>
      <c r="Z9" s="103"/>
      <c r="AA9" s="103"/>
    </row>
    <row r="10" customFormat="false" ht="17.25" hidden="false" customHeight="false" outlineLevel="0" collapsed="false">
      <c r="B10" s="112" t="s">
        <v>148</v>
      </c>
      <c r="C10" s="112"/>
      <c r="D10" s="112"/>
      <c r="E10" s="112"/>
      <c r="F10" s="113"/>
      <c r="G10" s="117" t="s">
        <v>149</v>
      </c>
      <c r="H10" s="115"/>
      <c r="J10" s="106"/>
      <c r="K10" s="106"/>
      <c r="L10" s="110" t="s">
        <v>150</v>
      </c>
      <c r="M10" s="110"/>
      <c r="N10" s="110"/>
      <c r="O10" s="111" t="s">
        <v>151</v>
      </c>
      <c r="P10" s="111"/>
      <c r="Q10" s="111"/>
      <c r="R10" s="111"/>
      <c r="S10" s="111"/>
      <c r="T10" s="111"/>
      <c r="U10" s="111"/>
      <c r="V10" s="111"/>
      <c r="W10" s="103"/>
      <c r="X10" s="103"/>
      <c r="Y10" s="103"/>
      <c r="Z10" s="103"/>
      <c r="AA10" s="103"/>
    </row>
    <row r="11" customFormat="false" ht="17.25" hidden="false" customHeight="false" outlineLevel="0" collapsed="false">
      <c r="B11" s="119" t="s">
        <v>152</v>
      </c>
      <c r="C11" s="119"/>
      <c r="D11" s="120" t="str">
        <f aca="false">D16</f>
        <v>令和</v>
      </c>
      <c r="E11" s="120"/>
      <c r="F11" s="121"/>
      <c r="G11" s="122" t="s">
        <v>149</v>
      </c>
      <c r="H11" s="123"/>
      <c r="J11" s="106"/>
      <c r="K11" s="106"/>
      <c r="L11" s="110" t="s">
        <v>153</v>
      </c>
      <c r="M11" s="110"/>
      <c r="N11" s="110"/>
      <c r="O11" s="111" t="s">
        <v>154</v>
      </c>
      <c r="P11" s="111"/>
      <c r="Q11" s="111"/>
      <c r="R11" s="111"/>
      <c r="S11" s="111"/>
      <c r="T11" s="111"/>
      <c r="U11" s="111"/>
      <c r="V11" s="111"/>
      <c r="W11" s="103"/>
      <c r="X11" s="103"/>
      <c r="Y11" s="103"/>
      <c r="Z11" s="103"/>
      <c r="AA11" s="103"/>
    </row>
    <row r="12" customFormat="false" ht="17.25" hidden="false" customHeight="false" outlineLevel="0" collapsed="false">
      <c r="B12" s="124" t="s">
        <v>155</v>
      </c>
      <c r="C12" s="124"/>
      <c r="D12" s="125"/>
      <c r="E12" s="126"/>
      <c r="F12" s="127"/>
      <c r="G12" s="128" t="s">
        <v>156</v>
      </c>
      <c r="H12" s="123"/>
      <c r="J12" s="106"/>
      <c r="K12" s="106"/>
      <c r="L12" s="110" t="s">
        <v>157</v>
      </c>
      <c r="M12" s="110"/>
      <c r="N12" s="110"/>
      <c r="O12" s="111" t="s">
        <v>158</v>
      </c>
      <c r="P12" s="111"/>
      <c r="Q12" s="111"/>
      <c r="R12" s="111"/>
      <c r="S12" s="111"/>
      <c r="T12" s="111"/>
      <c r="U12" s="111"/>
      <c r="V12" s="111"/>
      <c r="W12" s="103"/>
      <c r="X12" s="103"/>
      <c r="Y12" s="103"/>
      <c r="Z12" s="103"/>
      <c r="AA12" s="103"/>
    </row>
    <row r="13" customFormat="false" ht="17.25" hidden="false" customHeight="false" outlineLevel="0" collapsed="false">
      <c r="B13" s="112" t="s">
        <v>159</v>
      </c>
      <c r="C13" s="112"/>
      <c r="D13" s="112"/>
      <c r="E13" s="112"/>
      <c r="F13" s="113"/>
      <c r="G13" s="117" t="s">
        <v>160</v>
      </c>
      <c r="H13" s="115"/>
      <c r="J13" s="106"/>
      <c r="K13" s="106"/>
      <c r="L13" s="110" t="s">
        <v>161</v>
      </c>
      <c r="M13" s="110"/>
      <c r="N13" s="110"/>
      <c r="O13" s="111" t="s">
        <v>162</v>
      </c>
      <c r="P13" s="111"/>
      <c r="Q13" s="111"/>
      <c r="R13" s="111"/>
      <c r="S13" s="111"/>
      <c r="T13" s="111"/>
      <c r="U13" s="111"/>
      <c r="V13" s="111"/>
      <c r="W13" s="103"/>
      <c r="X13" s="103"/>
      <c r="Y13" s="103"/>
      <c r="Z13" s="103"/>
      <c r="AA13" s="103"/>
    </row>
    <row r="14" customFormat="false" ht="13.5" hidden="false" customHeight="true" outlineLevel="0" collapsed="false">
      <c r="B14" s="129" t="s">
        <v>163</v>
      </c>
      <c r="C14" s="129"/>
      <c r="D14" s="129"/>
      <c r="E14" s="129"/>
      <c r="F14" s="130" t="str">
        <f aca="false">IF($F$9=0," ",$F$9)</f>
        <v> </v>
      </c>
      <c r="G14" s="117" t="s">
        <v>145</v>
      </c>
      <c r="H14" s="118"/>
      <c r="J14" s="106"/>
      <c r="K14" s="106"/>
      <c r="L14" s="131" t="s">
        <v>164</v>
      </c>
      <c r="M14" s="131"/>
      <c r="N14" s="131"/>
      <c r="O14" s="132" t="s">
        <v>165</v>
      </c>
      <c r="P14" s="132"/>
      <c r="Q14" s="132"/>
      <c r="R14" s="132"/>
      <c r="S14" s="132"/>
      <c r="T14" s="132"/>
      <c r="U14" s="132"/>
      <c r="V14" s="132"/>
      <c r="W14" s="103"/>
      <c r="X14" s="103"/>
      <c r="Y14" s="103"/>
      <c r="Z14" s="103"/>
      <c r="AA14" s="103"/>
    </row>
    <row r="15" customFormat="false" ht="14.25" hidden="false" customHeight="true" outlineLevel="0" collapsed="false">
      <c r="B15" s="133" t="s">
        <v>166</v>
      </c>
      <c r="C15" s="133"/>
      <c r="D15" s="133"/>
      <c r="E15" s="133"/>
      <c r="F15" s="134" t="str">
        <f aca="false">IF(F10=0,"",VLOOKUP(F10,B77:C85,2,1))</f>
        <v/>
      </c>
      <c r="G15" s="135"/>
      <c r="H15" s="100"/>
      <c r="J15" s="136" t="s">
        <v>167</v>
      </c>
      <c r="K15" s="136"/>
      <c r="L15" s="137" t="s">
        <v>168</v>
      </c>
      <c r="M15" s="137"/>
      <c r="N15" s="137"/>
      <c r="O15" s="138" t="s">
        <v>169</v>
      </c>
      <c r="P15" s="138"/>
      <c r="Q15" s="138"/>
      <c r="R15" s="138"/>
      <c r="S15" s="138"/>
      <c r="T15" s="138"/>
      <c r="U15" s="138"/>
      <c r="V15" s="138"/>
      <c r="W15" s="103"/>
      <c r="X15" s="103"/>
      <c r="Y15" s="103"/>
      <c r="Z15" s="103"/>
      <c r="AA15" s="103"/>
    </row>
    <row r="16" customFormat="false" ht="13.5" hidden="false" customHeight="false" outlineLevel="0" collapsed="false">
      <c r="B16" s="139" t="s">
        <v>170</v>
      </c>
      <c r="C16" s="139"/>
      <c r="D16" s="140" t="s">
        <v>3</v>
      </c>
      <c r="J16" s="141" t="s">
        <v>171</v>
      </c>
      <c r="K16" s="141"/>
      <c r="L16" s="141"/>
      <c r="M16" s="141"/>
      <c r="N16" s="141"/>
      <c r="O16" s="141"/>
      <c r="P16" s="141"/>
      <c r="Q16" s="141"/>
      <c r="R16" s="141"/>
      <c r="S16" s="141"/>
      <c r="T16" s="141"/>
      <c r="U16" s="141"/>
      <c r="V16" s="141"/>
      <c r="W16" s="100"/>
      <c r="X16" s="100"/>
      <c r="Y16" s="100"/>
    </row>
    <row r="17" customFormat="false" ht="13.5" hidden="false" customHeight="false" outlineLevel="0" collapsed="false">
      <c r="B17" s="123"/>
      <c r="C17" s="123"/>
      <c r="D17" s="123"/>
      <c r="J17" s="100"/>
      <c r="K17" s="100"/>
      <c r="L17" s="100"/>
      <c r="M17" s="100"/>
      <c r="N17" s="100"/>
      <c r="O17" s="100"/>
      <c r="P17" s="100"/>
      <c r="Q17" s="100"/>
      <c r="R17" s="100"/>
      <c r="S17" s="100"/>
      <c r="T17" s="100"/>
      <c r="U17" s="100"/>
      <c r="V17" s="100"/>
      <c r="W17" s="100"/>
      <c r="X17" s="100"/>
      <c r="Y17" s="100"/>
    </row>
    <row r="18" customFormat="false" ht="13.5" hidden="false" customHeight="false" outlineLevel="0" collapsed="false">
      <c r="F18" s="142" t="s">
        <v>172</v>
      </c>
      <c r="G18" s="143" t="s">
        <v>173</v>
      </c>
      <c r="H18" s="143"/>
      <c r="I18" s="143"/>
      <c r="J18" s="143"/>
      <c r="K18" s="143"/>
      <c r="L18" s="143"/>
      <c r="M18" s="144"/>
      <c r="N18" s="144"/>
      <c r="O18" s="144"/>
      <c r="P18" s="144"/>
    </row>
    <row r="19" s="145" customFormat="true" ht="13.5" hidden="false" customHeight="true" outlineLevel="0" collapsed="false">
      <c r="B19" s="146" t="s">
        <v>174</v>
      </c>
      <c r="C19" s="146"/>
      <c r="D19" s="146"/>
      <c r="F19" s="147" t="s">
        <v>175</v>
      </c>
      <c r="G19" s="147" t="s">
        <v>176</v>
      </c>
      <c r="H19" s="147" t="s">
        <v>177</v>
      </c>
      <c r="I19" s="147"/>
      <c r="J19" s="147"/>
      <c r="K19" s="148" t="s">
        <v>53</v>
      </c>
      <c r="L19" s="148"/>
      <c r="M19" s="148"/>
      <c r="N19" s="148" t="s">
        <v>55</v>
      </c>
      <c r="O19" s="147" t="s">
        <v>178</v>
      </c>
      <c r="P19" s="147" t="s">
        <v>179</v>
      </c>
      <c r="Q19" s="148" t="s">
        <v>57</v>
      </c>
      <c r="R19" s="148" t="s">
        <v>59</v>
      </c>
      <c r="S19" s="148"/>
      <c r="T19" s="148"/>
      <c r="U19" s="148" t="s">
        <v>61</v>
      </c>
      <c r="V19" s="148" t="s">
        <v>63</v>
      </c>
      <c r="W19" s="148" t="s">
        <v>65</v>
      </c>
      <c r="X19" s="148" t="s">
        <v>67</v>
      </c>
      <c r="Y19" s="148" t="s">
        <v>69</v>
      </c>
      <c r="Z19" s="148" t="s">
        <v>71</v>
      </c>
      <c r="AA19" s="149" t="s">
        <v>180</v>
      </c>
    </row>
    <row r="20" s="150" customFormat="true" ht="36" hidden="false" customHeight="true" outlineLevel="0" collapsed="false">
      <c r="B20" s="146"/>
      <c r="C20" s="146"/>
      <c r="D20" s="146"/>
      <c r="F20" s="147"/>
      <c r="G20" s="147"/>
      <c r="H20" s="147"/>
      <c r="I20" s="147"/>
      <c r="J20" s="147"/>
      <c r="K20" s="151" t="s">
        <v>181</v>
      </c>
      <c r="L20" s="151"/>
      <c r="M20" s="151"/>
      <c r="N20" s="152" t="s">
        <v>182</v>
      </c>
      <c r="O20" s="147"/>
      <c r="P20" s="147"/>
      <c r="Q20" s="151" t="s">
        <v>183</v>
      </c>
      <c r="R20" s="153" t="s">
        <v>184</v>
      </c>
      <c r="S20" s="153"/>
      <c r="T20" s="153"/>
      <c r="U20" s="154" t="s">
        <v>185</v>
      </c>
      <c r="V20" s="153" t="s">
        <v>186</v>
      </c>
      <c r="W20" s="153" t="s">
        <v>187</v>
      </c>
      <c r="X20" s="153" t="s">
        <v>188</v>
      </c>
      <c r="Y20" s="153" t="s">
        <v>189</v>
      </c>
      <c r="Z20" s="153" t="s">
        <v>190</v>
      </c>
      <c r="AA20" s="149"/>
    </row>
    <row r="21" s="150" customFormat="true" ht="3" hidden="false" customHeight="true" outlineLevel="0" collapsed="false">
      <c r="F21" s="155"/>
      <c r="G21" s="155"/>
      <c r="H21" s="155"/>
      <c r="I21" s="155"/>
      <c r="J21" s="155"/>
      <c r="K21" s="156"/>
      <c r="L21" s="156"/>
      <c r="M21" s="156"/>
      <c r="N21" s="157"/>
      <c r="O21" s="155"/>
      <c r="P21" s="155"/>
      <c r="Q21" s="156"/>
      <c r="R21" s="155"/>
      <c r="S21" s="155"/>
      <c r="T21" s="155"/>
      <c r="U21" s="158"/>
      <c r="V21" s="155"/>
      <c r="W21" s="155"/>
      <c r="X21" s="155"/>
      <c r="Y21" s="155"/>
      <c r="Z21" s="155"/>
      <c r="AA21" s="159"/>
    </row>
    <row r="22" s="160" customFormat="true" ht="13.5" hidden="false" customHeight="true" outlineLevel="0" collapsed="false">
      <c r="B22" s="161" t="s">
        <v>191</v>
      </c>
      <c r="C22" s="162" t="str">
        <f aca="false">$D$11</f>
        <v>令和</v>
      </c>
      <c r="D22" s="162"/>
      <c r="E22" s="163"/>
      <c r="F22" s="164"/>
      <c r="G22" s="165"/>
      <c r="H22" s="166" t="s">
        <v>149</v>
      </c>
      <c r="I22" s="167"/>
      <c r="J22" s="168" t="s">
        <v>156</v>
      </c>
      <c r="K22" s="169" t="s">
        <v>145</v>
      </c>
      <c r="L22" s="169"/>
      <c r="M22" s="169"/>
      <c r="N22" s="169" t="s">
        <v>145</v>
      </c>
      <c r="O22" s="164"/>
      <c r="P22" s="164" t="s">
        <v>149</v>
      </c>
      <c r="Q22" s="164"/>
      <c r="R22" s="170"/>
      <c r="S22" s="171" t="s">
        <v>156</v>
      </c>
      <c r="T22" s="171"/>
      <c r="U22" s="169" t="s">
        <v>145</v>
      </c>
      <c r="V22" s="164" t="s">
        <v>145</v>
      </c>
      <c r="W22" s="164" t="s">
        <v>145</v>
      </c>
      <c r="X22" s="164" t="s">
        <v>160</v>
      </c>
      <c r="Y22" s="169" t="s">
        <v>145</v>
      </c>
      <c r="Z22" s="165" t="s">
        <v>145</v>
      </c>
      <c r="AA22" s="165"/>
    </row>
    <row r="23" s="172" customFormat="true" ht="14.25" hidden="false" customHeight="false" outlineLevel="0" collapsed="false">
      <c r="B23" s="161"/>
      <c r="C23" s="173" t="str">
        <f aca="false">IF($F$11=0," ",$F$11)</f>
        <v> </v>
      </c>
      <c r="D23" s="174" t="s">
        <v>4</v>
      </c>
      <c r="E23" s="175"/>
      <c r="F23" s="176" t="str">
        <f aca="false">IF($F$6=0," ",$F$6)</f>
        <v> </v>
      </c>
      <c r="G23" s="177" t="str">
        <f aca="false">IF($F$8=0," ",$F$8)</f>
        <v> </v>
      </c>
      <c r="H23" s="178" t="str">
        <f aca="false">IF($F$11=0," ",$F$11)</f>
        <v> </v>
      </c>
      <c r="I23" s="143" t="s">
        <v>192</v>
      </c>
      <c r="J23" s="174" t="str">
        <f aca="false">IF($F$12=0," ",$F$12)</f>
        <v> </v>
      </c>
      <c r="K23" s="179" t="str">
        <f aca="false">IF($F$9=0," ",$F$9)</f>
        <v> </v>
      </c>
      <c r="L23" s="179"/>
      <c r="M23" s="179"/>
      <c r="N23" s="180" t="str">
        <f aca="false">IF($F$14=0," ",$F$14)</f>
        <v> </v>
      </c>
      <c r="O23" s="181" t="s">
        <v>193</v>
      </c>
      <c r="P23" s="176" t="str">
        <f aca="false">IF($F$10=0," ",$F$10)</f>
        <v> </v>
      </c>
      <c r="Q23" s="182" t="str">
        <f aca="false">IF($F$15=0," ",$F$15)</f>
        <v/>
      </c>
      <c r="R23" s="183"/>
      <c r="S23" s="184" t="e">
        <f aca="false">VLOOKUP(F12,G76:H87,2,1)</f>
        <v>#N/A</v>
      </c>
      <c r="T23" s="185"/>
      <c r="U23" s="180" t="e">
        <f aca="false">Z77</f>
        <v>#VALUE!</v>
      </c>
      <c r="V23" s="176" t="n">
        <v>0</v>
      </c>
      <c r="W23" s="186" t="e">
        <f aca="false">SUM(U23:V24)</f>
        <v>#VALUE!</v>
      </c>
      <c r="X23" s="176" t="n">
        <f aca="false">$F$13</f>
        <v>0</v>
      </c>
      <c r="Y23" s="180" t="e">
        <f aca="false">ROUNDUP(W23*X23/100,0)</f>
        <v>#VALUE!</v>
      </c>
      <c r="Z23" s="187" t="e">
        <f aca="false">AA77</f>
        <v>#VALUE!</v>
      </c>
      <c r="AA23" s="139"/>
    </row>
    <row r="24" customFormat="false" ht="14.25" hidden="false" customHeight="false" outlineLevel="0" collapsed="false">
      <c r="B24" s="161"/>
      <c r="C24" s="173"/>
      <c r="D24" s="174"/>
      <c r="E24" s="188"/>
      <c r="F24" s="176"/>
      <c r="G24" s="177"/>
      <c r="H24" s="178"/>
      <c r="I24" s="143"/>
      <c r="J24" s="174"/>
      <c r="K24" s="189" t="s">
        <v>194</v>
      </c>
      <c r="L24" s="189"/>
      <c r="M24" s="190" t="s">
        <v>195</v>
      </c>
      <c r="N24" s="180"/>
      <c r="O24" s="181"/>
      <c r="P24" s="176"/>
      <c r="Q24" s="182"/>
      <c r="R24" s="183"/>
      <c r="S24" s="191" t="n">
        <v>12</v>
      </c>
      <c r="T24" s="185"/>
      <c r="U24" s="180"/>
      <c r="V24" s="176"/>
      <c r="W24" s="176"/>
      <c r="X24" s="176"/>
      <c r="Y24" s="180"/>
      <c r="Z24" s="187"/>
      <c r="AA24" s="139"/>
    </row>
    <row r="25" customFormat="false" ht="3" hidden="false" customHeight="true" outlineLevel="0" collapsed="false">
      <c r="F25" s="192"/>
      <c r="K25" s="193"/>
      <c r="L25" s="193"/>
      <c r="M25" s="193"/>
      <c r="N25" s="193"/>
      <c r="O25" s="194"/>
      <c r="P25" s="195"/>
      <c r="Q25" s="196"/>
      <c r="R25" s="195"/>
      <c r="S25" s="195"/>
      <c r="T25" s="195"/>
      <c r="U25" s="197"/>
      <c r="V25" s="198"/>
      <c r="W25" s="198"/>
      <c r="X25" s="198"/>
      <c r="Y25" s="197"/>
      <c r="Z25" s="199"/>
    </row>
    <row r="26" customFormat="false" ht="13.5" hidden="false" customHeight="true" outlineLevel="0" collapsed="false">
      <c r="B26" s="161" t="s">
        <v>196</v>
      </c>
      <c r="C26" s="162" t="str">
        <f aca="false">$D$11</f>
        <v>令和</v>
      </c>
      <c r="D26" s="162"/>
      <c r="E26" s="163"/>
      <c r="F26" s="164"/>
      <c r="G26" s="165"/>
      <c r="H26" s="166" t="s">
        <v>149</v>
      </c>
      <c r="I26" s="167"/>
      <c r="J26" s="168" t="s">
        <v>156</v>
      </c>
      <c r="K26" s="169" t="s">
        <v>145</v>
      </c>
      <c r="L26" s="169"/>
      <c r="M26" s="169"/>
      <c r="N26" s="169" t="s">
        <v>145</v>
      </c>
      <c r="O26" s="164"/>
      <c r="P26" s="164" t="s">
        <v>149</v>
      </c>
      <c r="Q26" s="200"/>
      <c r="R26" s="170"/>
      <c r="S26" s="171" t="s">
        <v>156</v>
      </c>
      <c r="T26" s="171"/>
      <c r="U26" s="169" t="s">
        <v>145</v>
      </c>
      <c r="V26" s="164" t="s">
        <v>145</v>
      </c>
      <c r="W26" s="164" t="s">
        <v>145</v>
      </c>
      <c r="X26" s="164" t="s">
        <v>160</v>
      </c>
      <c r="Y26" s="169" t="s">
        <v>145</v>
      </c>
      <c r="Z26" s="165" t="s">
        <v>145</v>
      </c>
      <c r="AA26" s="165"/>
    </row>
    <row r="27" customFormat="false" ht="14.25" hidden="false" customHeight="false" outlineLevel="0" collapsed="false">
      <c r="B27" s="161"/>
      <c r="C27" s="173" t="str">
        <f aca="false">IF($F$11=0," ",$F$11+1)</f>
        <v> </v>
      </c>
      <c r="D27" s="174" t="s">
        <v>4</v>
      </c>
      <c r="E27" s="188"/>
      <c r="F27" s="176" t="str">
        <f aca="false">IF($F$6=0," ",$F$6)</f>
        <v> </v>
      </c>
      <c r="G27" s="177" t="str">
        <f aca="false">IF($F$8=0," ",$F$8)</f>
        <v> </v>
      </c>
      <c r="H27" s="178" t="str">
        <f aca="false">IF($F$11=0," ",$F$11)</f>
        <v> </v>
      </c>
      <c r="I27" s="143" t="s">
        <v>192</v>
      </c>
      <c r="J27" s="174" t="str">
        <f aca="false">IF($F$12=0," ",$F$12)</f>
        <v> </v>
      </c>
      <c r="K27" s="179" t="str">
        <f aca="false">IF($F$9=0," ",$F$9)</f>
        <v> </v>
      </c>
      <c r="L27" s="179"/>
      <c r="M27" s="179"/>
      <c r="N27" s="180" t="str">
        <f aca="false">IF($F$14=0," ",$F$14)</f>
        <v> </v>
      </c>
      <c r="O27" s="181" t="s">
        <v>193</v>
      </c>
      <c r="P27" s="176" t="str">
        <f aca="false">IF($F$10=0," ",$F$10)</f>
        <v> </v>
      </c>
      <c r="Q27" s="182" t="str">
        <f aca="false">IF($F$15=0," ",$F$15)</f>
        <v/>
      </c>
      <c r="R27" s="183"/>
      <c r="S27" s="201" t="e">
        <f aca="false">P78</f>
        <v>#N/A</v>
      </c>
      <c r="T27" s="185"/>
      <c r="U27" s="180" t="e">
        <f aca="false">Z78</f>
        <v>#VALUE!</v>
      </c>
      <c r="V27" s="176" t="n">
        <v>0</v>
      </c>
      <c r="W27" s="186" t="e">
        <f aca="false">SUM(U27:V28)</f>
        <v>#VALUE!</v>
      </c>
      <c r="X27" s="176" t="n">
        <f aca="false">$F$13</f>
        <v>0</v>
      </c>
      <c r="Y27" s="180" t="e">
        <f aca="false">ROUNDUP(W27*X27/100,0)</f>
        <v>#VALUE!</v>
      </c>
      <c r="Z27" s="187" t="e">
        <f aca="false">AA78</f>
        <v>#VALUE!</v>
      </c>
      <c r="AA27" s="139"/>
    </row>
    <row r="28" customFormat="false" ht="14.25" hidden="false" customHeight="false" outlineLevel="0" collapsed="false">
      <c r="B28" s="161"/>
      <c r="C28" s="173"/>
      <c r="D28" s="174"/>
      <c r="E28" s="188"/>
      <c r="F28" s="176"/>
      <c r="G28" s="177"/>
      <c r="H28" s="178"/>
      <c r="I28" s="143"/>
      <c r="J28" s="174"/>
      <c r="K28" s="189" t="s">
        <v>194</v>
      </c>
      <c r="L28" s="189"/>
      <c r="M28" s="190" t="s">
        <v>195</v>
      </c>
      <c r="N28" s="180"/>
      <c r="O28" s="181"/>
      <c r="P28" s="176"/>
      <c r="Q28" s="182"/>
      <c r="R28" s="183"/>
      <c r="S28" s="191" t="n">
        <v>12</v>
      </c>
      <c r="T28" s="185"/>
      <c r="U28" s="180"/>
      <c r="V28" s="176"/>
      <c r="W28" s="176"/>
      <c r="X28" s="176"/>
      <c r="Y28" s="180"/>
      <c r="Z28" s="187"/>
      <c r="AA28" s="139"/>
    </row>
    <row r="29" customFormat="false" ht="3" hidden="false" customHeight="true" outlineLevel="0" collapsed="false">
      <c r="F29" s="192"/>
      <c r="K29" s="193"/>
      <c r="L29" s="193"/>
      <c r="M29" s="193"/>
      <c r="N29" s="193"/>
      <c r="O29" s="194"/>
      <c r="P29" s="195"/>
      <c r="Q29" s="196"/>
      <c r="R29" s="195"/>
      <c r="S29" s="195"/>
      <c r="T29" s="195"/>
      <c r="U29" s="197"/>
      <c r="V29" s="198"/>
      <c r="W29" s="198"/>
      <c r="X29" s="198"/>
      <c r="Y29" s="197"/>
      <c r="Z29" s="199"/>
    </row>
    <row r="30" customFormat="false" ht="13.5" hidden="false" customHeight="true" outlineLevel="0" collapsed="false">
      <c r="B30" s="161" t="s">
        <v>197</v>
      </c>
      <c r="C30" s="162" t="str">
        <f aca="false">$D$11</f>
        <v>令和</v>
      </c>
      <c r="D30" s="162"/>
      <c r="E30" s="163"/>
      <c r="F30" s="164"/>
      <c r="G30" s="165"/>
      <c r="H30" s="166" t="s">
        <v>149</v>
      </c>
      <c r="I30" s="167"/>
      <c r="J30" s="168" t="s">
        <v>156</v>
      </c>
      <c r="K30" s="169" t="s">
        <v>145</v>
      </c>
      <c r="L30" s="169"/>
      <c r="M30" s="169"/>
      <c r="N30" s="169" t="s">
        <v>145</v>
      </c>
      <c r="O30" s="164"/>
      <c r="P30" s="164" t="s">
        <v>149</v>
      </c>
      <c r="Q30" s="200"/>
      <c r="R30" s="170"/>
      <c r="S30" s="171" t="s">
        <v>156</v>
      </c>
      <c r="T30" s="171"/>
      <c r="U30" s="169" t="s">
        <v>145</v>
      </c>
      <c r="V30" s="164" t="s">
        <v>145</v>
      </c>
      <c r="W30" s="164" t="s">
        <v>145</v>
      </c>
      <c r="X30" s="164" t="s">
        <v>160</v>
      </c>
      <c r="Y30" s="169" t="s">
        <v>145</v>
      </c>
      <c r="Z30" s="165" t="s">
        <v>145</v>
      </c>
      <c r="AA30" s="165"/>
    </row>
    <row r="31" customFormat="false" ht="14.25" hidden="false" customHeight="false" outlineLevel="0" collapsed="false">
      <c r="B31" s="161"/>
      <c r="C31" s="173" t="str">
        <f aca="false">IF($F$11=0," ",$F$11+2)</f>
        <v> </v>
      </c>
      <c r="D31" s="174" t="s">
        <v>4</v>
      </c>
      <c r="E31" s="188"/>
      <c r="F31" s="176" t="str">
        <f aca="false">IF($F$6=0," ",$F$6)</f>
        <v> </v>
      </c>
      <c r="G31" s="177" t="str">
        <f aca="false">IF($F$8=0," ",$F$8)</f>
        <v> </v>
      </c>
      <c r="H31" s="178" t="str">
        <f aca="false">IF($F$11=0," ",$F$11)</f>
        <v> </v>
      </c>
      <c r="I31" s="143" t="s">
        <v>192</v>
      </c>
      <c r="J31" s="174" t="str">
        <f aca="false">IF($F$12=0," ",$F$12)</f>
        <v> </v>
      </c>
      <c r="K31" s="179" t="str">
        <f aca="false">IF($F$9=0," ",$F$9)</f>
        <v> </v>
      </c>
      <c r="L31" s="179"/>
      <c r="M31" s="179"/>
      <c r="N31" s="180" t="str">
        <f aca="false">IF($F$14=0," ",$F$14)</f>
        <v> </v>
      </c>
      <c r="O31" s="181" t="s">
        <v>193</v>
      </c>
      <c r="P31" s="176" t="str">
        <f aca="false">IF($F$10=0," ",$F$10)</f>
        <v> </v>
      </c>
      <c r="Q31" s="182" t="str">
        <f aca="false">IF($F$15=0," ",$F$15)</f>
        <v/>
      </c>
      <c r="R31" s="183"/>
      <c r="S31" s="201" t="e">
        <f aca="false">P79</f>
        <v>#N/A</v>
      </c>
      <c r="T31" s="185"/>
      <c r="U31" s="180" t="e">
        <f aca="false">Z79</f>
        <v>#VALUE!</v>
      </c>
      <c r="V31" s="176" t="n">
        <v>0</v>
      </c>
      <c r="W31" s="186" t="e">
        <f aca="false">SUM(U31:V32)</f>
        <v>#VALUE!</v>
      </c>
      <c r="X31" s="176" t="n">
        <f aca="false">$F$13</f>
        <v>0</v>
      </c>
      <c r="Y31" s="180" t="e">
        <f aca="false">ROUNDUP(W31*X31/100,0)</f>
        <v>#VALUE!</v>
      </c>
      <c r="Z31" s="187" t="e">
        <f aca="false">AA79</f>
        <v>#VALUE!</v>
      </c>
      <c r="AA31" s="139"/>
    </row>
    <row r="32" customFormat="false" ht="14.25" hidden="false" customHeight="false" outlineLevel="0" collapsed="false">
      <c r="B32" s="161"/>
      <c r="C32" s="173"/>
      <c r="D32" s="174"/>
      <c r="E32" s="188"/>
      <c r="F32" s="176"/>
      <c r="G32" s="177"/>
      <c r="H32" s="178"/>
      <c r="I32" s="143"/>
      <c r="J32" s="174"/>
      <c r="K32" s="189" t="s">
        <v>194</v>
      </c>
      <c r="L32" s="189"/>
      <c r="M32" s="190" t="s">
        <v>195</v>
      </c>
      <c r="N32" s="180"/>
      <c r="O32" s="181"/>
      <c r="P32" s="176"/>
      <c r="Q32" s="182"/>
      <c r="R32" s="183"/>
      <c r="S32" s="191" t="n">
        <v>12</v>
      </c>
      <c r="T32" s="185"/>
      <c r="U32" s="180"/>
      <c r="V32" s="176"/>
      <c r="W32" s="176"/>
      <c r="X32" s="176"/>
      <c r="Y32" s="180"/>
      <c r="Z32" s="187"/>
      <c r="AA32" s="139"/>
    </row>
    <row r="33" customFormat="false" ht="3" hidden="false" customHeight="true" outlineLevel="0" collapsed="false">
      <c r="F33" s="192"/>
      <c r="K33" s="193"/>
      <c r="L33" s="193"/>
      <c r="M33" s="193"/>
      <c r="N33" s="193"/>
      <c r="O33" s="194"/>
      <c r="P33" s="195"/>
      <c r="Q33" s="196"/>
      <c r="R33" s="195"/>
      <c r="S33" s="195"/>
      <c r="T33" s="195"/>
      <c r="U33" s="197"/>
      <c r="V33" s="198"/>
      <c r="W33" s="198"/>
      <c r="X33" s="198"/>
      <c r="Y33" s="197"/>
      <c r="Z33" s="199"/>
    </row>
    <row r="34" customFormat="false" ht="13.5" hidden="false" customHeight="true" outlineLevel="0" collapsed="false">
      <c r="B34" s="161" t="s">
        <v>198</v>
      </c>
      <c r="C34" s="162" t="str">
        <f aca="false">$D$11</f>
        <v>令和</v>
      </c>
      <c r="D34" s="162"/>
      <c r="E34" s="163"/>
      <c r="F34" s="164"/>
      <c r="G34" s="165"/>
      <c r="H34" s="166" t="s">
        <v>149</v>
      </c>
      <c r="I34" s="167"/>
      <c r="J34" s="168" t="s">
        <v>156</v>
      </c>
      <c r="K34" s="169" t="s">
        <v>145</v>
      </c>
      <c r="L34" s="169"/>
      <c r="M34" s="169"/>
      <c r="N34" s="169" t="s">
        <v>145</v>
      </c>
      <c r="O34" s="164"/>
      <c r="P34" s="164" t="s">
        <v>149</v>
      </c>
      <c r="Q34" s="200"/>
      <c r="R34" s="170"/>
      <c r="S34" s="171" t="s">
        <v>156</v>
      </c>
      <c r="T34" s="171"/>
      <c r="U34" s="169" t="s">
        <v>145</v>
      </c>
      <c r="V34" s="164" t="s">
        <v>145</v>
      </c>
      <c r="W34" s="164" t="s">
        <v>145</v>
      </c>
      <c r="X34" s="164" t="s">
        <v>160</v>
      </c>
      <c r="Y34" s="169" t="s">
        <v>145</v>
      </c>
      <c r="Z34" s="165" t="s">
        <v>145</v>
      </c>
      <c r="AA34" s="165"/>
    </row>
    <row r="35" customFormat="false" ht="14.25" hidden="false" customHeight="false" outlineLevel="0" collapsed="false">
      <c r="B35" s="161"/>
      <c r="C35" s="173" t="str">
        <f aca="false">IF($F$11=0," ",$F$11+3)</f>
        <v> </v>
      </c>
      <c r="D35" s="174" t="s">
        <v>4</v>
      </c>
      <c r="E35" s="188"/>
      <c r="F35" s="176" t="str">
        <f aca="false">IF($F$6=0," ",$F$6)</f>
        <v> </v>
      </c>
      <c r="G35" s="177" t="str">
        <f aca="false">IF($F$8=0," ",$F$8)</f>
        <v> </v>
      </c>
      <c r="H35" s="178" t="str">
        <f aca="false">IF($F$11=0," ",$F$11)</f>
        <v> </v>
      </c>
      <c r="I35" s="143" t="s">
        <v>192</v>
      </c>
      <c r="J35" s="174" t="str">
        <f aca="false">IF($F$12=0," ",$F$12)</f>
        <v> </v>
      </c>
      <c r="K35" s="179" t="str">
        <f aca="false">IF($F$9=0," ",$F$9)</f>
        <v> </v>
      </c>
      <c r="L35" s="179"/>
      <c r="M35" s="179"/>
      <c r="N35" s="180" t="str">
        <f aca="false">IF($F$14=0," ",$F$14)</f>
        <v> </v>
      </c>
      <c r="O35" s="181" t="s">
        <v>193</v>
      </c>
      <c r="P35" s="176" t="str">
        <f aca="false">IF($F$10=0," ",$F$10)</f>
        <v> </v>
      </c>
      <c r="Q35" s="182" t="str">
        <f aca="false">IF($F$15=0," ",$F$15)</f>
        <v/>
      </c>
      <c r="R35" s="183"/>
      <c r="S35" s="201" t="e">
        <f aca="false">P80</f>
        <v>#N/A</v>
      </c>
      <c r="T35" s="185"/>
      <c r="U35" s="180" t="e">
        <f aca="false">Z80</f>
        <v>#VALUE!</v>
      </c>
      <c r="V35" s="176" t="n">
        <v>0</v>
      </c>
      <c r="W35" s="186" t="e">
        <f aca="false">SUM(U35:V36)</f>
        <v>#VALUE!</v>
      </c>
      <c r="X35" s="176" t="n">
        <f aca="false">$F$13</f>
        <v>0</v>
      </c>
      <c r="Y35" s="180" t="e">
        <f aca="false">ROUNDUP(W35*X35/100,0)</f>
        <v>#VALUE!</v>
      </c>
      <c r="Z35" s="187" t="e">
        <f aca="false">AA80</f>
        <v>#VALUE!</v>
      </c>
      <c r="AA35" s="139"/>
    </row>
    <row r="36" customFormat="false" ht="14.25" hidden="false" customHeight="false" outlineLevel="0" collapsed="false">
      <c r="B36" s="161"/>
      <c r="C36" s="173"/>
      <c r="D36" s="174"/>
      <c r="E36" s="188"/>
      <c r="F36" s="176"/>
      <c r="G36" s="177"/>
      <c r="H36" s="178"/>
      <c r="I36" s="143"/>
      <c r="J36" s="174"/>
      <c r="K36" s="189" t="s">
        <v>194</v>
      </c>
      <c r="L36" s="189"/>
      <c r="M36" s="190" t="s">
        <v>195</v>
      </c>
      <c r="N36" s="180"/>
      <c r="O36" s="181"/>
      <c r="P36" s="176"/>
      <c r="Q36" s="182"/>
      <c r="R36" s="183"/>
      <c r="S36" s="191" t="n">
        <v>12</v>
      </c>
      <c r="T36" s="185"/>
      <c r="U36" s="180"/>
      <c r="V36" s="176"/>
      <c r="W36" s="176"/>
      <c r="X36" s="176"/>
      <c r="Y36" s="180"/>
      <c r="Z36" s="187"/>
      <c r="AA36" s="139"/>
    </row>
    <row r="37" customFormat="false" ht="3" hidden="false" customHeight="true" outlineLevel="0" collapsed="false">
      <c r="F37" s="192"/>
      <c r="K37" s="193"/>
      <c r="L37" s="193"/>
      <c r="M37" s="193"/>
      <c r="N37" s="193"/>
      <c r="O37" s="194"/>
      <c r="P37" s="195"/>
      <c r="Q37" s="196"/>
      <c r="R37" s="195"/>
      <c r="S37" s="195"/>
      <c r="T37" s="195"/>
      <c r="U37" s="197"/>
      <c r="V37" s="198"/>
      <c r="W37" s="198"/>
      <c r="X37" s="198"/>
      <c r="Y37" s="197"/>
      <c r="Z37" s="199"/>
    </row>
    <row r="38" customFormat="false" ht="13.5" hidden="false" customHeight="true" outlineLevel="0" collapsed="false">
      <c r="B38" s="161" t="s">
        <v>199</v>
      </c>
      <c r="C38" s="162" t="str">
        <f aca="false">$D$11</f>
        <v>令和</v>
      </c>
      <c r="D38" s="162"/>
      <c r="E38" s="163"/>
      <c r="F38" s="164"/>
      <c r="G38" s="165"/>
      <c r="H38" s="166" t="s">
        <v>149</v>
      </c>
      <c r="I38" s="167"/>
      <c r="J38" s="168" t="s">
        <v>156</v>
      </c>
      <c r="K38" s="169" t="s">
        <v>145</v>
      </c>
      <c r="L38" s="169"/>
      <c r="M38" s="169"/>
      <c r="N38" s="169" t="s">
        <v>145</v>
      </c>
      <c r="O38" s="164"/>
      <c r="P38" s="164" t="s">
        <v>149</v>
      </c>
      <c r="Q38" s="200"/>
      <c r="R38" s="170"/>
      <c r="S38" s="171" t="s">
        <v>156</v>
      </c>
      <c r="T38" s="171"/>
      <c r="U38" s="169" t="s">
        <v>145</v>
      </c>
      <c r="V38" s="164" t="s">
        <v>145</v>
      </c>
      <c r="W38" s="164" t="s">
        <v>145</v>
      </c>
      <c r="X38" s="164" t="s">
        <v>160</v>
      </c>
      <c r="Y38" s="169" t="s">
        <v>145</v>
      </c>
      <c r="Z38" s="165" t="s">
        <v>145</v>
      </c>
      <c r="AA38" s="165"/>
    </row>
    <row r="39" customFormat="false" ht="14.25" hidden="false" customHeight="false" outlineLevel="0" collapsed="false">
      <c r="B39" s="161"/>
      <c r="C39" s="173" t="str">
        <f aca="false">IF($F$11=0," ",$F$11+4)</f>
        <v> </v>
      </c>
      <c r="D39" s="174" t="s">
        <v>4</v>
      </c>
      <c r="E39" s="188"/>
      <c r="F39" s="176" t="str">
        <f aca="false">IF($F$6=0," ",$F$6)</f>
        <v> </v>
      </c>
      <c r="G39" s="177" t="str">
        <f aca="false">IF($F$8=0," ",$F$8)</f>
        <v> </v>
      </c>
      <c r="H39" s="178" t="str">
        <f aca="false">IF($F$11=0," ",$F$11)</f>
        <v> </v>
      </c>
      <c r="I39" s="143" t="s">
        <v>192</v>
      </c>
      <c r="J39" s="174" t="str">
        <f aca="false">IF($F$12=0," ",$F$12)</f>
        <v> </v>
      </c>
      <c r="K39" s="179" t="str">
        <f aca="false">IF($F$9=0," ",$F$9)</f>
        <v> </v>
      </c>
      <c r="L39" s="179"/>
      <c r="M39" s="179"/>
      <c r="N39" s="180" t="str">
        <f aca="false">IF($F$14=0," ",$F$14)</f>
        <v> </v>
      </c>
      <c r="O39" s="181" t="s">
        <v>193</v>
      </c>
      <c r="P39" s="176" t="str">
        <f aca="false">IF($F$10=0," ",$F$10)</f>
        <v> </v>
      </c>
      <c r="Q39" s="182" t="str">
        <f aca="false">IF($F$15=0," ",$F$15)</f>
        <v/>
      </c>
      <c r="R39" s="183"/>
      <c r="S39" s="201" t="e">
        <f aca="false">P81</f>
        <v>#N/A</v>
      </c>
      <c r="T39" s="185"/>
      <c r="U39" s="180" t="e">
        <f aca="false">Z81</f>
        <v>#VALUE!</v>
      </c>
      <c r="V39" s="176" t="n">
        <v>0</v>
      </c>
      <c r="W39" s="186" t="e">
        <f aca="false">SUM(U39:V40)</f>
        <v>#VALUE!</v>
      </c>
      <c r="X39" s="176" t="n">
        <f aca="false">$F$13</f>
        <v>0</v>
      </c>
      <c r="Y39" s="180" t="e">
        <f aca="false">ROUNDUP(W39*X39/100,0)</f>
        <v>#VALUE!</v>
      </c>
      <c r="Z39" s="187" t="e">
        <f aca="false">AA81</f>
        <v>#VALUE!</v>
      </c>
      <c r="AA39" s="139"/>
    </row>
    <row r="40" customFormat="false" ht="14.25" hidden="false" customHeight="false" outlineLevel="0" collapsed="false">
      <c r="B40" s="161"/>
      <c r="C40" s="173"/>
      <c r="D40" s="174"/>
      <c r="E40" s="188"/>
      <c r="F40" s="176"/>
      <c r="G40" s="177"/>
      <c r="H40" s="178"/>
      <c r="I40" s="143"/>
      <c r="J40" s="174"/>
      <c r="K40" s="189" t="s">
        <v>194</v>
      </c>
      <c r="L40" s="189"/>
      <c r="M40" s="190" t="s">
        <v>195</v>
      </c>
      <c r="N40" s="180"/>
      <c r="O40" s="181"/>
      <c r="P40" s="176"/>
      <c r="Q40" s="182"/>
      <c r="R40" s="183"/>
      <c r="S40" s="191" t="n">
        <v>12</v>
      </c>
      <c r="T40" s="185"/>
      <c r="U40" s="180"/>
      <c r="V40" s="176"/>
      <c r="W40" s="176"/>
      <c r="X40" s="176"/>
      <c r="Y40" s="180"/>
      <c r="Z40" s="187"/>
      <c r="AA40" s="139"/>
    </row>
    <row r="41" customFormat="false" ht="3" hidden="false" customHeight="true" outlineLevel="0" collapsed="false">
      <c r="F41" s="192"/>
      <c r="K41" s="193"/>
      <c r="L41" s="193"/>
      <c r="M41" s="193"/>
      <c r="N41" s="193"/>
      <c r="O41" s="194"/>
      <c r="P41" s="195"/>
      <c r="Q41" s="196"/>
      <c r="R41" s="195"/>
      <c r="S41" s="195"/>
      <c r="T41" s="195"/>
      <c r="U41" s="197"/>
      <c r="V41" s="198"/>
      <c r="W41" s="198"/>
      <c r="X41" s="198"/>
      <c r="Y41" s="197"/>
      <c r="Z41" s="199"/>
    </row>
    <row r="42" customFormat="false" ht="13.5" hidden="false" customHeight="true" outlineLevel="0" collapsed="false">
      <c r="B42" s="161" t="s">
        <v>200</v>
      </c>
      <c r="C42" s="162" t="str">
        <f aca="false">$D$11</f>
        <v>令和</v>
      </c>
      <c r="D42" s="162"/>
      <c r="E42" s="163"/>
      <c r="F42" s="164"/>
      <c r="G42" s="165"/>
      <c r="H42" s="166" t="s">
        <v>149</v>
      </c>
      <c r="I42" s="167"/>
      <c r="J42" s="168" t="s">
        <v>156</v>
      </c>
      <c r="K42" s="169" t="s">
        <v>145</v>
      </c>
      <c r="L42" s="169"/>
      <c r="M42" s="169"/>
      <c r="N42" s="169" t="s">
        <v>145</v>
      </c>
      <c r="O42" s="164"/>
      <c r="P42" s="164" t="s">
        <v>149</v>
      </c>
      <c r="Q42" s="200"/>
      <c r="R42" s="170"/>
      <c r="S42" s="171" t="s">
        <v>156</v>
      </c>
      <c r="T42" s="171"/>
      <c r="U42" s="169" t="s">
        <v>145</v>
      </c>
      <c r="V42" s="164" t="s">
        <v>145</v>
      </c>
      <c r="W42" s="164" t="s">
        <v>145</v>
      </c>
      <c r="X42" s="164" t="s">
        <v>160</v>
      </c>
      <c r="Y42" s="169" t="s">
        <v>145</v>
      </c>
      <c r="Z42" s="165" t="s">
        <v>145</v>
      </c>
      <c r="AA42" s="165"/>
    </row>
    <row r="43" customFormat="false" ht="14.25" hidden="false" customHeight="false" outlineLevel="0" collapsed="false">
      <c r="B43" s="161"/>
      <c r="C43" s="173" t="str">
        <f aca="false">IF($F$11=0," ",$F$11+5)</f>
        <v> </v>
      </c>
      <c r="D43" s="174" t="s">
        <v>4</v>
      </c>
      <c r="E43" s="188"/>
      <c r="F43" s="176" t="str">
        <f aca="false">IF($F$6=0," ",$F$6)</f>
        <v> </v>
      </c>
      <c r="G43" s="177" t="str">
        <f aca="false">IF($F$8=0," ",$F$8)</f>
        <v> </v>
      </c>
      <c r="H43" s="178" t="str">
        <f aca="false">IF($F$11=0," ",$F$11)</f>
        <v> </v>
      </c>
      <c r="I43" s="143" t="s">
        <v>192</v>
      </c>
      <c r="J43" s="174" t="str">
        <f aca="false">IF($F$12=0," ",$F$12)</f>
        <v> </v>
      </c>
      <c r="K43" s="179" t="str">
        <f aca="false">IF($F$9=0," ",$F$9)</f>
        <v> </v>
      </c>
      <c r="L43" s="179"/>
      <c r="M43" s="179"/>
      <c r="N43" s="180" t="str">
        <f aca="false">IF($F$14=0," ",$F$14)</f>
        <v> </v>
      </c>
      <c r="O43" s="181" t="s">
        <v>193</v>
      </c>
      <c r="P43" s="176" t="str">
        <f aca="false">IF($F$10=0," ",$F$10)</f>
        <v> </v>
      </c>
      <c r="Q43" s="182" t="str">
        <f aca="false">IF($F$15=0," ",$F$15)</f>
        <v/>
      </c>
      <c r="R43" s="183"/>
      <c r="S43" s="201" t="e">
        <f aca="false">P82</f>
        <v>#N/A</v>
      </c>
      <c r="T43" s="185"/>
      <c r="U43" s="180" t="e">
        <f aca="false">Z82</f>
        <v>#VALUE!</v>
      </c>
      <c r="V43" s="176" t="n">
        <v>0</v>
      </c>
      <c r="W43" s="186" t="e">
        <f aca="false">SUM(U43:V44)</f>
        <v>#VALUE!</v>
      </c>
      <c r="X43" s="176" t="n">
        <f aca="false">$F$13</f>
        <v>0</v>
      </c>
      <c r="Y43" s="180" t="e">
        <f aca="false">ROUNDUP(W43*X43/100,0)</f>
        <v>#VALUE!</v>
      </c>
      <c r="Z43" s="187" t="e">
        <f aca="false">AA82</f>
        <v>#VALUE!</v>
      </c>
      <c r="AA43" s="139"/>
    </row>
    <row r="44" customFormat="false" ht="14.25" hidden="false" customHeight="false" outlineLevel="0" collapsed="false">
      <c r="B44" s="161"/>
      <c r="C44" s="173"/>
      <c r="D44" s="174"/>
      <c r="E44" s="188"/>
      <c r="F44" s="176"/>
      <c r="G44" s="177"/>
      <c r="H44" s="178"/>
      <c r="I44" s="143"/>
      <c r="J44" s="174"/>
      <c r="K44" s="189" t="s">
        <v>194</v>
      </c>
      <c r="L44" s="189"/>
      <c r="M44" s="190" t="s">
        <v>195</v>
      </c>
      <c r="N44" s="180"/>
      <c r="O44" s="181"/>
      <c r="P44" s="176"/>
      <c r="Q44" s="182"/>
      <c r="R44" s="183"/>
      <c r="S44" s="191" t="n">
        <v>12</v>
      </c>
      <c r="T44" s="185"/>
      <c r="U44" s="180"/>
      <c r="V44" s="176"/>
      <c r="W44" s="176"/>
      <c r="X44" s="176"/>
      <c r="Y44" s="180"/>
      <c r="Z44" s="187"/>
      <c r="AA44" s="139"/>
    </row>
    <row r="45" customFormat="false" ht="3" hidden="false" customHeight="true" outlineLevel="0" collapsed="false">
      <c r="F45" s="192"/>
      <c r="K45" s="193"/>
      <c r="L45" s="193"/>
      <c r="M45" s="193"/>
      <c r="N45" s="193"/>
      <c r="O45" s="194"/>
      <c r="P45" s="195"/>
      <c r="Q45" s="196"/>
      <c r="R45" s="195"/>
      <c r="S45" s="195"/>
      <c r="T45" s="195"/>
      <c r="U45" s="197"/>
      <c r="V45" s="198"/>
      <c r="W45" s="198"/>
      <c r="X45" s="198"/>
      <c r="Y45" s="197"/>
      <c r="Z45" s="199"/>
    </row>
    <row r="46" customFormat="false" ht="13.5" hidden="false" customHeight="true" outlineLevel="0" collapsed="false">
      <c r="B46" s="161" t="s">
        <v>201</v>
      </c>
      <c r="C46" s="162" t="str">
        <f aca="false">$D$11</f>
        <v>令和</v>
      </c>
      <c r="D46" s="162"/>
      <c r="E46" s="163"/>
      <c r="F46" s="164"/>
      <c r="G46" s="165"/>
      <c r="H46" s="166" t="s">
        <v>149</v>
      </c>
      <c r="I46" s="167"/>
      <c r="J46" s="168" t="s">
        <v>156</v>
      </c>
      <c r="K46" s="169" t="s">
        <v>145</v>
      </c>
      <c r="L46" s="169"/>
      <c r="M46" s="169"/>
      <c r="N46" s="169" t="s">
        <v>145</v>
      </c>
      <c r="O46" s="164"/>
      <c r="P46" s="164" t="s">
        <v>149</v>
      </c>
      <c r="Q46" s="200"/>
      <c r="R46" s="170"/>
      <c r="S46" s="171" t="s">
        <v>156</v>
      </c>
      <c r="T46" s="171"/>
      <c r="U46" s="169" t="s">
        <v>145</v>
      </c>
      <c r="V46" s="164" t="s">
        <v>145</v>
      </c>
      <c r="W46" s="164" t="s">
        <v>145</v>
      </c>
      <c r="X46" s="164" t="s">
        <v>160</v>
      </c>
      <c r="Y46" s="169" t="s">
        <v>145</v>
      </c>
      <c r="Z46" s="165" t="s">
        <v>145</v>
      </c>
      <c r="AA46" s="165"/>
    </row>
    <row r="47" customFormat="false" ht="14.25" hidden="false" customHeight="false" outlineLevel="0" collapsed="false">
      <c r="B47" s="161"/>
      <c r="C47" s="173" t="str">
        <f aca="false">IF($F$11=0," ",$F$11+6)</f>
        <v> </v>
      </c>
      <c r="D47" s="174" t="s">
        <v>4</v>
      </c>
      <c r="E47" s="188"/>
      <c r="F47" s="176" t="str">
        <f aca="false">IF($F$6=0," ",$F$6)</f>
        <v> </v>
      </c>
      <c r="G47" s="177" t="str">
        <f aca="false">IF($F$8=0," ",$F$8)</f>
        <v> </v>
      </c>
      <c r="H47" s="178" t="str">
        <f aca="false">IF($F$11=0," ",$F$11)</f>
        <v> </v>
      </c>
      <c r="I47" s="143" t="s">
        <v>192</v>
      </c>
      <c r="J47" s="174" t="str">
        <f aca="false">IF($F$12=0," ",$F$12)</f>
        <v> </v>
      </c>
      <c r="K47" s="179" t="str">
        <f aca="false">IF($F$9=0," ",$F$9)</f>
        <v> </v>
      </c>
      <c r="L47" s="179"/>
      <c r="M47" s="179"/>
      <c r="N47" s="180" t="str">
        <f aca="false">IF($F$14=0," ",$F$14)</f>
        <v> </v>
      </c>
      <c r="O47" s="181" t="s">
        <v>193</v>
      </c>
      <c r="P47" s="176" t="str">
        <f aca="false">IF($F$10=0," ",$F$10)</f>
        <v> </v>
      </c>
      <c r="Q47" s="182" t="str">
        <f aca="false">IF($F$15=0," ",$F$15)</f>
        <v/>
      </c>
      <c r="R47" s="183"/>
      <c r="S47" s="201" t="e">
        <f aca="false">P83</f>
        <v>#N/A</v>
      </c>
      <c r="T47" s="185"/>
      <c r="U47" s="180" t="e">
        <f aca="false">Z83</f>
        <v>#VALUE!</v>
      </c>
      <c r="V47" s="176" t="n">
        <v>0</v>
      </c>
      <c r="W47" s="186" t="e">
        <f aca="false">SUM(U47:V48)</f>
        <v>#VALUE!</v>
      </c>
      <c r="X47" s="176" t="n">
        <f aca="false">$F$13</f>
        <v>0</v>
      </c>
      <c r="Y47" s="180" t="e">
        <f aca="false">ROUNDUP(W47*X47/100,0)</f>
        <v>#VALUE!</v>
      </c>
      <c r="Z47" s="187" t="e">
        <f aca="false">AA83</f>
        <v>#VALUE!</v>
      </c>
      <c r="AA47" s="139"/>
    </row>
    <row r="48" customFormat="false" ht="14.25" hidden="false" customHeight="false" outlineLevel="0" collapsed="false">
      <c r="B48" s="161"/>
      <c r="C48" s="173"/>
      <c r="D48" s="174"/>
      <c r="E48" s="188"/>
      <c r="F48" s="176"/>
      <c r="G48" s="177"/>
      <c r="H48" s="178"/>
      <c r="I48" s="143"/>
      <c r="J48" s="174"/>
      <c r="K48" s="189" t="s">
        <v>194</v>
      </c>
      <c r="L48" s="189"/>
      <c r="M48" s="190" t="s">
        <v>195</v>
      </c>
      <c r="N48" s="180"/>
      <c r="O48" s="181"/>
      <c r="P48" s="176"/>
      <c r="Q48" s="182"/>
      <c r="R48" s="183"/>
      <c r="S48" s="191" t="n">
        <v>12</v>
      </c>
      <c r="T48" s="185"/>
      <c r="U48" s="180"/>
      <c r="V48" s="176"/>
      <c r="W48" s="176"/>
      <c r="X48" s="176"/>
      <c r="Y48" s="180"/>
      <c r="Z48" s="187"/>
      <c r="AA48" s="139"/>
    </row>
    <row r="49" customFormat="false" ht="3" hidden="false" customHeight="true" outlineLevel="0" collapsed="false">
      <c r="F49" s="192"/>
      <c r="K49" s="193"/>
      <c r="L49" s="193"/>
      <c r="M49" s="193"/>
      <c r="N49" s="193"/>
      <c r="O49" s="194"/>
      <c r="P49" s="195"/>
      <c r="Q49" s="196"/>
      <c r="R49" s="195"/>
      <c r="S49" s="195"/>
      <c r="T49" s="195"/>
      <c r="U49" s="197"/>
      <c r="V49" s="198"/>
      <c r="W49" s="198"/>
      <c r="X49" s="198"/>
      <c r="Y49" s="197"/>
      <c r="Z49" s="199"/>
    </row>
    <row r="50" customFormat="false" ht="13.5" hidden="false" customHeight="true" outlineLevel="0" collapsed="false">
      <c r="B50" s="161" t="s">
        <v>202</v>
      </c>
      <c r="C50" s="162" t="str">
        <f aca="false">$D$11</f>
        <v>令和</v>
      </c>
      <c r="D50" s="162"/>
      <c r="E50" s="163"/>
      <c r="F50" s="164"/>
      <c r="G50" s="165"/>
      <c r="H50" s="166" t="s">
        <v>149</v>
      </c>
      <c r="I50" s="167"/>
      <c r="J50" s="168" t="s">
        <v>156</v>
      </c>
      <c r="K50" s="169" t="s">
        <v>145</v>
      </c>
      <c r="L50" s="169"/>
      <c r="M50" s="169"/>
      <c r="N50" s="169" t="s">
        <v>145</v>
      </c>
      <c r="O50" s="164"/>
      <c r="P50" s="164" t="s">
        <v>149</v>
      </c>
      <c r="Q50" s="200"/>
      <c r="R50" s="170"/>
      <c r="S50" s="171" t="s">
        <v>156</v>
      </c>
      <c r="T50" s="171"/>
      <c r="U50" s="169" t="s">
        <v>145</v>
      </c>
      <c r="V50" s="164" t="s">
        <v>145</v>
      </c>
      <c r="W50" s="164" t="s">
        <v>145</v>
      </c>
      <c r="X50" s="164" t="s">
        <v>160</v>
      </c>
      <c r="Y50" s="169" t="s">
        <v>145</v>
      </c>
      <c r="Z50" s="165" t="s">
        <v>145</v>
      </c>
      <c r="AA50" s="165"/>
    </row>
    <row r="51" customFormat="false" ht="14.25" hidden="false" customHeight="false" outlineLevel="0" collapsed="false">
      <c r="B51" s="161"/>
      <c r="C51" s="173" t="str">
        <f aca="false">IF($F$11=0," ",$F$11+7)</f>
        <v> </v>
      </c>
      <c r="D51" s="174" t="s">
        <v>4</v>
      </c>
      <c r="E51" s="188"/>
      <c r="F51" s="176" t="str">
        <f aca="false">IF($F$6=0," ",$F$6)</f>
        <v> </v>
      </c>
      <c r="G51" s="177" t="str">
        <f aca="false">IF($F$8=0," ",$F$8)</f>
        <v> </v>
      </c>
      <c r="H51" s="178" t="str">
        <f aca="false">IF($F$11=0," ",$F$11)</f>
        <v> </v>
      </c>
      <c r="I51" s="143" t="s">
        <v>192</v>
      </c>
      <c r="J51" s="174" t="str">
        <f aca="false">IF($F$12=0," ",$F$12)</f>
        <v> </v>
      </c>
      <c r="K51" s="179" t="str">
        <f aca="false">IF($F$9=0," ",$F$9)</f>
        <v> </v>
      </c>
      <c r="L51" s="179"/>
      <c r="M51" s="179"/>
      <c r="N51" s="180" t="str">
        <f aca="false">IF($F$14=0," ",$F$14)</f>
        <v> </v>
      </c>
      <c r="O51" s="181" t="s">
        <v>193</v>
      </c>
      <c r="P51" s="176" t="str">
        <f aca="false">IF($F$10=0," ",$F$10)</f>
        <v> </v>
      </c>
      <c r="Q51" s="182" t="str">
        <f aca="false">IF($F$15=0," ",$F$15)</f>
        <v/>
      </c>
      <c r="R51" s="183"/>
      <c r="S51" s="201" t="e">
        <f aca="false">P84</f>
        <v>#N/A</v>
      </c>
      <c r="T51" s="185"/>
      <c r="U51" s="180" t="e">
        <f aca="false">Z84</f>
        <v>#VALUE!</v>
      </c>
      <c r="V51" s="176" t="n">
        <v>0</v>
      </c>
      <c r="W51" s="186" t="e">
        <f aca="false">SUM(U51:V52)</f>
        <v>#VALUE!</v>
      </c>
      <c r="X51" s="176" t="n">
        <f aca="false">$F$13</f>
        <v>0</v>
      </c>
      <c r="Y51" s="180" t="e">
        <f aca="false">ROUNDUP(W51*X51/100,0)</f>
        <v>#VALUE!</v>
      </c>
      <c r="Z51" s="187" t="e">
        <f aca="false">AA84</f>
        <v>#VALUE!</v>
      </c>
      <c r="AA51" s="139"/>
    </row>
    <row r="52" customFormat="false" ht="14.25" hidden="false" customHeight="false" outlineLevel="0" collapsed="false">
      <c r="B52" s="161"/>
      <c r="C52" s="173"/>
      <c r="D52" s="174"/>
      <c r="E52" s="188"/>
      <c r="F52" s="176"/>
      <c r="G52" s="177"/>
      <c r="H52" s="178"/>
      <c r="I52" s="143"/>
      <c r="J52" s="174"/>
      <c r="K52" s="189" t="s">
        <v>194</v>
      </c>
      <c r="L52" s="189"/>
      <c r="M52" s="190" t="s">
        <v>195</v>
      </c>
      <c r="N52" s="180"/>
      <c r="O52" s="181"/>
      <c r="P52" s="176"/>
      <c r="Q52" s="182"/>
      <c r="R52" s="183"/>
      <c r="S52" s="191" t="n">
        <v>12</v>
      </c>
      <c r="T52" s="185"/>
      <c r="U52" s="180"/>
      <c r="V52" s="176"/>
      <c r="W52" s="176"/>
      <c r="X52" s="176"/>
      <c r="Y52" s="180"/>
      <c r="Z52" s="187"/>
      <c r="AA52" s="139"/>
    </row>
    <row r="53" customFormat="false" ht="3" hidden="false" customHeight="true" outlineLevel="0" collapsed="false">
      <c r="F53" s="192"/>
      <c r="K53" s="193"/>
      <c r="L53" s="193"/>
      <c r="M53" s="193"/>
      <c r="N53" s="193"/>
      <c r="O53" s="194"/>
      <c r="P53" s="195"/>
      <c r="Q53" s="196"/>
      <c r="R53" s="195"/>
      <c r="S53" s="195"/>
      <c r="T53" s="195"/>
      <c r="U53" s="197"/>
      <c r="V53" s="198"/>
      <c r="W53" s="198"/>
      <c r="X53" s="198"/>
      <c r="Y53" s="197"/>
      <c r="Z53" s="199"/>
    </row>
    <row r="54" customFormat="false" ht="13.5" hidden="false" customHeight="true" outlineLevel="0" collapsed="false">
      <c r="B54" s="161" t="s">
        <v>203</v>
      </c>
      <c r="C54" s="162" t="str">
        <f aca="false">$D$11</f>
        <v>令和</v>
      </c>
      <c r="D54" s="162"/>
      <c r="E54" s="163"/>
      <c r="F54" s="164"/>
      <c r="G54" s="165"/>
      <c r="H54" s="166" t="s">
        <v>149</v>
      </c>
      <c r="I54" s="167"/>
      <c r="J54" s="168" t="s">
        <v>156</v>
      </c>
      <c r="K54" s="169" t="s">
        <v>145</v>
      </c>
      <c r="L54" s="169"/>
      <c r="M54" s="169"/>
      <c r="N54" s="169" t="s">
        <v>145</v>
      </c>
      <c r="O54" s="164"/>
      <c r="P54" s="164" t="s">
        <v>149</v>
      </c>
      <c r="Q54" s="200"/>
      <c r="R54" s="170"/>
      <c r="S54" s="171" t="s">
        <v>156</v>
      </c>
      <c r="T54" s="171"/>
      <c r="U54" s="169" t="s">
        <v>145</v>
      </c>
      <c r="V54" s="164" t="s">
        <v>145</v>
      </c>
      <c r="W54" s="164" t="s">
        <v>145</v>
      </c>
      <c r="X54" s="164" t="s">
        <v>160</v>
      </c>
      <c r="Y54" s="169" t="s">
        <v>145</v>
      </c>
      <c r="Z54" s="165" t="s">
        <v>145</v>
      </c>
      <c r="AA54" s="165"/>
    </row>
    <row r="55" customFormat="false" ht="14.25" hidden="false" customHeight="false" outlineLevel="0" collapsed="false">
      <c r="B55" s="161"/>
      <c r="C55" s="173" t="str">
        <f aca="false">IF($F$11=0," ",$F$11+8)</f>
        <v> </v>
      </c>
      <c r="D55" s="174" t="s">
        <v>4</v>
      </c>
      <c r="E55" s="188"/>
      <c r="F55" s="176" t="str">
        <f aca="false">IF($F$6=0," ",$F$6)</f>
        <v> </v>
      </c>
      <c r="G55" s="177" t="str">
        <f aca="false">IF($F$8=0," ",$F$8)</f>
        <v> </v>
      </c>
      <c r="H55" s="178" t="str">
        <f aca="false">IF($F$11=0," ",$F$11)</f>
        <v> </v>
      </c>
      <c r="I55" s="143" t="s">
        <v>192</v>
      </c>
      <c r="J55" s="174" t="str">
        <f aca="false">IF($F$12=0," ",$F$12)</f>
        <v> </v>
      </c>
      <c r="K55" s="179" t="str">
        <f aca="false">IF($F$9=0," ",$F$9)</f>
        <v> </v>
      </c>
      <c r="L55" s="179"/>
      <c r="M55" s="179"/>
      <c r="N55" s="180" t="str">
        <f aca="false">IF($F$14=0," ",$F$14)</f>
        <v> </v>
      </c>
      <c r="O55" s="181" t="s">
        <v>193</v>
      </c>
      <c r="P55" s="176" t="str">
        <f aca="false">IF($F$10=0," ",$F$10)</f>
        <v> </v>
      </c>
      <c r="Q55" s="182" t="str">
        <f aca="false">IF($F$15=0," ",$F$15)</f>
        <v/>
      </c>
      <c r="R55" s="183"/>
      <c r="S55" s="201" t="e">
        <f aca="false">P85</f>
        <v>#N/A</v>
      </c>
      <c r="T55" s="185"/>
      <c r="U55" s="180" t="e">
        <f aca="false">Z85</f>
        <v>#VALUE!</v>
      </c>
      <c r="V55" s="176" t="n">
        <v>0</v>
      </c>
      <c r="W55" s="186" t="e">
        <f aca="false">SUM(U55:V56)</f>
        <v>#VALUE!</v>
      </c>
      <c r="X55" s="176" t="n">
        <f aca="false">$F$13</f>
        <v>0</v>
      </c>
      <c r="Y55" s="180" t="e">
        <f aca="false">ROUNDUP(W55*X55/100,0)</f>
        <v>#VALUE!</v>
      </c>
      <c r="Z55" s="187" t="e">
        <f aca="false">AA85</f>
        <v>#VALUE!</v>
      </c>
      <c r="AA55" s="139"/>
    </row>
    <row r="56" customFormat="false" ht="14.25" hidden="false" customHeight="false" outlineLevel="0" collapsed="false">
      <c r="B56" s="161"/>
      <c r="C56" s="173"/>
      <c r="D56" s="174"/>
      <c r="E56" s="188"/>
      <c r="F56" s="176"/>
      <c r="G56" s="177"/>
      <c r="H56" s="178"/>
      <c r="I56" s="143"/>
      <c r="J56" s="174"/>
      <c r="K56" s="189" t="s">
        <v>194</v>
      </c>
      <c r="L56" s="189"/>
      <c r="M56" s="190" t="s">
        <v>195</v>
      </c>
      <c r="N56" s="180"/>
      <c r="O56" s="181"/>
      <c r="P56" s="176"/>
      <c r="Q56" s="182"/>
      <c r="R56" s="183"/>
      <c r="S56" s="191" t="n">
        <v>12</v>
      </c>
      <c r="T56" s="185"/>
      <c r="U56" s="180"/>
      <c r="V56" s="176"/>
      <c r="W56" s="176"/>
      <c r="X56" s="176"/>
      <c r="Y56" s="180"/>
      <c r="Z56" s="187"/>
      <c r="AA56" s="139"/>
    </row>
    <row r="57" customFormat="false" ht="3" hidden="false" customHeight="true" outlineLevel="0" collapsed="false">
      <c r="F57" s="192"/>
      <c r="K57" s="193"/>
      <c r="L57" s="193"/>
      <c r="M57" s="193"/>
      <c r="N57" s="193"/>
      <c r="O57" s="194"/>
      <c r="P57" s="195"/>
      <c r="Q57" s="196"/>
      <c r="R57" s="195"/>
      <c r="S57" s="195"/>
      <c r="T57" s="195"/>
      <c r="U57" s="197"/>
      <c r="V57" s="198"/>
      <c r="W57" s="198"/>
      <c r="X57" s="198"/>
      <c r="Y57" s="197"/>
      <c r="Z57" s="199"/>
    </row>
    <row r="58" customFormat="false" ht="13.5" hidden="false" customHeight="true" outlineLevel="0" collapsed="false">
      <c r="B58" s="161" t="s">
        <v>204</v>
      </c>
      <c r="C58" s="162" t="str">
        <f aca="false">$D$11</f>
        <v>令和</v>
      </c>
      <c r="D58" s="162"/>
      <c r="E58" s="163"/>
      <c r="F58" s="164"/>
      <c r="G58" s="165"/>
      <c r="H58" s="166" t="s">
        <v>149</v>
      </c>
      <c r="I58" s="167"/>
      <c r="J58" s="168" t="s">
        <v>156</v>
      </c>
      <c r="K58" s="169" t="s">
        <v>145</v>
      </c>
      <c r="L58" s="169"/>
      <c r="M58" s="169"/>
      <c r="N58" s="169" t="s">
        <v>145</v>
      </c>
      <c r="O58" s="164"/>
      <c r="P58" s="164" t="s">
        <v>149</v>
      </c>
      <c r="Q58" s="200"/>
      <c r="R58" s="170"/>
      <c r="S58" s="171" t="s">
        <v>156</v>
      </c>
      <c r="T58" s="171"/>
      <c r="U58" s="169" t="s">
        <v>145</v>
      </c>
      <c r="V58" s="164" t="s">
        <v>145</v>
      </c>
      <c r="W58" s="164" t="s">
        <v>145</v>
      </c>
      <c r="X58" s="164" t="s">
        <v>160</v>
      </c>
      <c r="Y58" s="169" t="s">
        <v>145</v>
      </c>
      <c r="Z58" s="165" t="s">
        <v>145</v>
      </c>
      <c r="AA58" s="165"/>
    </row>
    <row r="59" customFormat="false" ht="14.25" hidden="false" customHeight="false" outlineLevel="0" collapsed="false">
      <c r="B59" s="161"/>
      <c r="C59" s="173" t="str">
        <f aca="false">IF($F$11=0," ",$F$11+9)</f>
        <v> </v>
      </c>
      <c r="D59" s="174" t="s">
        <v>4</v>
      </c>
      <c r="E59" s="188"/>
      <c r="F59" s="176" t="str">
        <f aca="false">IF($F$6=0," ",$F$6)</f>
        <v> </v>
      </c>
      <c r="G59" s="177" t="str">
        <f aca="false">IF($F$8=0," ",$F$8)</f>
        <v> </v>
      </c>
      <c r="H59" s="178" t="str">
        <f aca="false">IF($F$11=0," ",$F$11)</f>
        <v> </v>
      </c>
      <c r="I59" s="143" t="s">
        <v>192</v>
      </c>
      <c r="J59" s="174" t="str">
        <f aca="false">IF($F$12=0," ",$F$12)</f>
        <v> </v>
      </c>
      <c r="K59" s="179" t="str">
        <f aca="false">IF($F$9=0," ",$F$9)</f>
        <v> </v>
      </c>
      <c r="L59" s="179"/>
      <c r="M59" s="179"/>
      <c r="N59" s="180" t="str">
        <f aca="false">IF($F$14=0," ",$F$14)</f>
        <v> </v>
      </c>
      <c r="O59" s="181" t="s">
        <v>193</v>
      </c>
      <c r="P59" s="176" t="str">
        <f aca="false">IF($F$10=0," ",$F$10)</f>
        <v> </v>
      </c>
      <c r="Q59" s="182" t="str">
        <f aca="false">IF($F$15=0," ",$F$15)</f>
        <v/>
      </c>
      <c r="R59" s="183"/>
      <c r="S59" s="201" t="e">
        <f aca="false">P86</f>
        <v>#N/A</v>
      </c>
      <c r="T59" s="185"/>
      <c r="U59" s="180" t="e">
        <f aca="false">Z86</f>
        <v>#VALUE!</v>
      </c>
      <c r="V59" s="176" t="n">
        <v>0</v>
      </c>
      <c r="W59" s="186" t="e">
        <f aca="false">SUM(U59:V60)</f>
        <v>#VALUE!</v>
      </c>
      <c r="X59" s="176" t="n">
        <f aca="false">$F$13</f>
        <v>0</v>
      </c>
      <c r="Y59" s="180" t="e">
        <f aca="false">ROUNDUP(W59*X59/100,0)</f>
        <v>#VALUE!</v>
      </c>
      <c r="Z59" s="187" t="e">
        <f aca="false">AA86</f>
        <v>#VALUE!</v>
      </c>
      <c r="AA59" s="139"/>
    </row>
    <row r="60" customFormat="false" ht="14.25" hidden="false" customHeight="false" outlineLevel="0" collapsed="false">
      <c r="B60" s="161"/>
      <c r="C60" s="173"/>
      <c r="D60" s="174"/>
      <c r="E60" s="188"/>
      <c r="F60" s="176"/>
      <c r="G60" s="177"/>
      <c r="H60" s="178"/>
      <c r="I60" s="143"/>
      <c r="J60" s="174"/>
      <c r="K60" s="189" t="s">
        <v>194</v>
      </c>
      <c r="L60" s="189"/>
      <c r="M60" s="190" t="s">
        <v>195</v>
      </c>
      <c r="N60" s="180"/>
      <c r="O60" s="181"/>
      <c r="P60" s="176"/>
      <c r="Q60" s="182"/>
      <c r="R60" s="183"/>
      <c r="S60" s="191" t="n">
        <v>12</v>
      </c>
      <c r="T60" s="185"/>
      <c r="U60" s="180"/>
      <c r="V60" s="176"/>
      <c r="W60" s="176"/>
      <c r="X60" s="176"/>
      <c r="Y60" s="180"/>
      <c r="Z60" s="187"/>
      <c r="AA60" s="139"/>
    </row>
    <row r="61" customFormat="false" ht="3" hidden="false" customHeight="true" outlineLevel="0" collapsed="false">
      <c r="F61" s="192"/>
      <c r="K61" s="193"/>
      <c r="L61" s="193"/>
      <c r="M61" s="193"/>
      <c r="N61" s="193"/>
      <c r="O61" s="194"/>
      <c r="P61" s="195"/>
      <c r="Q61" s="196"/>
      <c r="R61" s="195"/>
      <c r="S61" s="195"/>
      <c r="T61" s="195"/>
      <c r="U61" s="197"/>
      <c r="V61" s="198"/>
      <c r="W61" s="198"/>
      <c r="X61" s="198"/>
      <c r="Y61" s="197"/>
      <c r="Z61" s="199"/>
    </row>
    <row r="62" customFormat="false" ht="13.5" hidden="false" customHeight="true" outlineLevel="0" collapsed="false">
      <c r="B62" s="161" t="s">
        <v>205</v>
      </c>
      <c r="C62" s="162" t="str">
        <f aca="false">$D$11</f>
        <v>令和</v>
      </c>
      <c r="D62" s="162"/>
      <c r="E62" s="163"/>
      <c r="F62" s="164"/>
      <c r="G62" s="165"/>
      <c r="H62" s="166" t="s">
        <v>149</v>
      </c>
      <c r="I62" s="167"/>
      <c r="J62" s="168" t="s">
        <v>156</v>
      </c>
      <c r="K62" s="169" t="s">
        <v>145</v>
      </c>
      <c r="L62" s="169"/>
      <c r="M62" s="169"/>
      <c r="N62" s="169" t="s">
        <v>145</v>
      </c>
      <c r="O62" s="164"/>
      <c r="P62" s="164" t="s">
        <v>149</v>
      </c>
      <c r="Q62" s="200"/>
      <c r="R62" s="170"/>
      <c r="S62" s="171" t="s">
        <v>156</v>
      </c>
      <c r="T62" s="171"/>
      <c r="U62" s="169" t="s">
        <v>145</v>
      </c>
      <c r="V62" s="164" t="s">
        <v>145</v>
      </c>
      <c r="W62" s="164" t="s">
        <v>145</v>
      </c>
      <c r="X62" s="164" t="s">
        <v>160</v>
      </c>
      <c r="Y62" s="169" t="s">
        <v>145</v>
      </c>
      <c r="Z62" s="165" t="s">
        <v>145</v>
      </c>
      <c r="AA62" s="165"/>
    </row>
    <row r="63" customFormat="false" ht="14.25" hidden="false" customHeight="false" outlineLevel="0" collapsed="false">
      <c r="B63" s="161"/>
      <c r="C63" s="173" t="str">
        <f aca="false">IF($F$11=0," ",$F$11+10)</f>
        <v> </v>
      </c>
      <c r="D63" s="174" t="s">
        <v>4</v>
      </c>
      <c r="E63" s="188"/>
      <c r="F63" s="176" t="str">
        <f aca="false">IF($F$6=0," ",$F$6)</f>
        <v> </v>
      </c>
      <c r="G63" s="177" t="str">
        <f aca="false">IF($F$8=0," ",$F$8)</f>
        <v> </v>
      </c>
      <c r="H63" s="178" t="str">
        <f aca="false">IF($F$11=0," ",$F$11)</f>
        <v> </v>
      </c>
      <c r="I63" s="143" t="s">
        <v>192</v>
      </c>
      <c r="J63" s="174" t="str">
        <f aca="false">IF($F$12=0," ",$F$12)</f>
        <v> </v>
      </c>
      <c r="K63" s="179" t="str">
        <f aca="false">IF($F$9=0," ",$F$9)</f>
        <v> </v>
      </c>
      <c r="L63" s="179"/>
      <c r="M63" s="179"/>
      <c r="N63" s="180" t="str">
        <f aca="false">IF($F$14=0," ",$F$14)</f>
        <v> </v>
      </c>
      <c r="O63" s="181" t="s">
        <v>193</v>
      </c>
      <c r="P63" s="176" t="str">
        <f aca="false">IF($F$10=0," ",$F$10)</f>
        <v> </v>
      </c>
      <c r="Q63" s="182" t="str">
        <f aca="false">IF($F$15=0," ",$F$15)</f>
        <v/>
      </c>
      <c r="R63" s="183"/>
      <c r="S63" s="201" t="e">
        <f aca="false">P87</f>
        <v>#N/A</v>
      </c>
      <c r="T63" s="185"/>
      <c r="U63" s="180" t="e">
        <f aca="false">Z87</f>
        <v>#VALUE!</v>
      </c>
      <c r="V63" s="176" t="n">
        <v>0</v>
      </c>
      <c r="W63" s="186" t="e">
        <f aca="false">SUM(U63:V64)</f>
        <v>#VALUE!</v>
      </c>
      <c r="X63" s="176" t="n">
        <f aca="false">$F$13</f>
        <v>0</v>
      </c>
      <c r="Y63" s="180" t="e">
        <f aca="false">ROUNDUP(W63*X63/100,0)</f>
        <v>#VALUE!</v>
      </c>
      <c r="Z63" s="187" t="e">
        <f aca="false">AA87</f>
        <v>#VALUE!</v>
      </c>
      <c r="AA63" s="139"/>
    </row>
    <row r="64" customFormat="false" ht="14.25" hidden="false" customHeight="false" outlineLevel="0" collapsed="false">
      <c r="B64" s="161"/>
      <c r="C64" s="173"/>
      <c r="D64" s="174"/>
      <c r="E64" s="188"/>
      <c r="F64" s="176"/>
      <c r="G64" s="177"/>
      <c r="H64" s="178"/>
      <c r="I64" s="143"/>
      <c r="J64" s="174"/>
      <c r="K64" s="189" t="s">
        <v>194</v>
      </c>
      <c r="L64" s="189"/>
      <c r="M64" s="190" t="s">
        <v>195</v>
      </c>
      <c r="N64" s="180"/>
      <c r="O64" s="181"/>
      <c r="P64" s="176"/>
      <c r="Q64" s="182"/>
      <c r="R64" s="183"/>
      <c r="S64" s="191" t="n">
        <v>12</v>
      </c>
      <c r="T64" s="185"/>
      <c r="U64" s="180"/>
      <c r="V64" s="176"/>
      <c r="W64" s="176"/>
      <c r="X64" s="176"/>
      <c r="Y64" s="180"/>
      <c r="Z64" s="187"/>
      <c r="AA64" s="139"/>
    </row>
    <row r="65" customFormat="false" ht="3" hidden="false" customHeight="true" outlineLevel="0" collapsed="false">
      <c r="B65" s="123"/>
      <c r="C65" s="123"/>
      <c r="D65" s="123"/>
      <c r="F65" s="202"/>
      <c r="G65" s="123"/>
      <c r="H65" s="123"/>
      <c r="I65" s="123"/>
      <c r="J65" s="123"/>
      <c r="K65" s="193"/>
      <c r="L65" s="193"/>
      <c r="M65" s="197"/>
      <c r="N65" s="193"/>
      <c r="O65" s="203"/>
      <c r="P65" s="204"/>
      <c r="Q65" s="205"/>
      <c r="R65" s="204"/>
      <c r="S65" s="204"/>
      <c r="T65" s="204"/>
      <c r="U65" s="193"/>
      <c r="V65" s="204"/>
      <c r="W65" s="204"/>
      <c r="X65" s="204"/>
      <c r="Y65" s="193"/>
      <c r="Z65" s="206"/>
      <c r="AA65" s="123"/>
    </row>
    <row r="66" customFormat="false" ht="13.5" hidden="false" customHeight="true" outlineLevel="0" collapsed="false">
      <c r="B66" s="161" t="s">
        <v>206</v>
      </c>
      <c r="C66" s="162" t="str">
        <f aca="false">$D$11</f>
        <v>令和</v>
      </c>
      <c r="D66" s="162"/>
      <c r="E66" s="163"/>
      <c r="F66" s="164"/>
      <c r="G66" s="165"/>
      <c r="H66" s="166" t="s">
        <v>149</v>
      </c>
      <c r="I66" s="167"/>
      <c r="J66" s="168" t="s">
        <v>156</v>
      </c>
      <c r="K66" s="169" t="s">
        <v>145</v>
      </c>
      <c r="L66" s="169"/>
      <c r="M66" s="169"/>
      <c r="N66" s="169" t="s">
        <v>145</v>
      </c>
      <c r="O66" s="164"/>
      <c r="P66" s="164" t="s">
        <v>149</v>
      </c>
      <c r="Q66" s="200"/>
      <c r="R66" s="170"/>
      <c r="S66" s="171" t="s">
        <v>156</v>
      </c>
      <c r="T66" s="171"/>
      <c r="U66" s="169" t="s">
        <v>145</v>
      </c>
      <c r="V66" s="164" t="s">
        <v>145</v>
      </c>
      <c r="W66" s="164" t="s">
        <v>145</v>
      </c>
      <c r="X66" s="164" t="s">
        <v>160</v>
      </c>
      <c r="Y66" s="169" t="s">
        <v>145</v>
      </c>
      <c r="Z66" s="165" t="s">
        <v>145</v>
      </c>
      <c r="AA66" s="165"/>
    </row>
    <row r="67" customFormat="false" ht="14.25" hidden="false" customHeight="false" outlineLevel="0" collapsed="false">
      <c r="B67" s="161"/>
      <c r="C67" s="173" t="str">
        <f aca="false">IF($F$11=0," ",$F$11+11)</f>
        <v> </v>
      </c>
      <c r="D67" s="174" t="s">
        <v>4</v>
      </c>
      <c r="E67" s="188"/>
      <c r="F67" s="176" t="str">
        <f aca="false">IF($F$6=0," ",$F$6)</f>
        <v> </v>
      </c>
      <c r="G67" s="177" t="str">
        <f aca="false">IF($F$8=0," ",$F$8)</f>
        <v> </v>
      </c>
      <c r="H67" s="178" t="str">
        <f aca="false">IF($F$11=0," ",$F$11)</f>
        <v> </v>
      </c>
      <c r="I67" s="143" t="s">
        <v>192</v>
      </c>
      <c r="J67" s="174" t="str">
        <f aca="false">IF($F$12=0," ",$F$12)</f>
        <v> </v>
      </c>
      <c r="K67" s="179" t="str">
        <f aca="false">IF($F$9=0," ",$F$9)</f>
        <v> </v>
      </c>
      <c r="L67" s="179"/>
      <c r="M67" s="179"/>
      <c r="N67" s="180" t="str">
        <f aca="false">IF($F$14=0," ",$F$14)</f>
        <v> </v>
      </c>
      <c r="O67" s="181" t="s">
        <v>193</v>
      </c>
      <c r="P67" s="176" t="str">
        <f aca="false">IF($F$10=0," ",$F$10)</f>
        <v> </v>
      </c>
      <c r="Q67" s="182" t="str">
        <f aca="false">IF($F$15=0," ",$F$15)</f>
        <v/>
      </c>
      <c r="R67" s="183"/>
      <c r="S67" s="201" t="e">
        <f aca="false">P88</f>
        <v>#N/A</v>
      </c>
      <c r="T67" s="185"/>
      <c r="U67" s="180" t="e">
        <f aca="false">Z88</f>
        <v>#VALUE!</v>
      </c>
      <c r="V67" s="176" t="n">
        <v>0</v>
      </c>
      <c r="W67" s="186" t="e">
        <f aca="false">SUM(U67:V68)</f>
        <v>#VALUE!</v>
      </c>
      <c r="X67" s="176" t="n">
        <f aca="false">$F$13</f>
        <v>0</v>
      </c>
      <c r="Y67" s="180" t="e">
        <f aca="false">ROUNDUP(W67*X67/100,0)</f>
        <v>#VALUE!</v>
      </c>
      <c r="Z67" s="187" t="e">
        <f aca="false">AA88</f>
        <v>#VALUE!</v>
      </c>
      <c r="AA67" s="139"/>
    </row>
    <row r="68" customFormat="false" ht="14.25" hidden="false" customHeight="false" outlineLevel="0" collapsed="false">
      <c r="B68" s="161"/>
      <c r="C68" s="173"/>
      <c r="D68" s="174"/>
      <c r="E68" s="188"/>
      <c r="F68" s="176"/>
      <c r="G68" s="177"/>
      <c r="H68" s="178"/>
      <c r="I68" s="143"/>
      <c r="J68" s="174"/>
      <c r="K68" s="189" t="s">
        <v>194</v>
      </c>
      <c r="L68" s="189"/>
      <c r="M68" s="190" t="s">
        <v>195</v>
      </c>
      <c r="N68" s="180"/>
      <c r="O68" s="181"/>
      <c r="P68" s="176"/>
      <c r="Q68" s="182"/>
      <c r="R68" s="183"/>
      <c r="S68" s="191" t="n">
        <v>12</v>
      </c>
      <c r="T68" s="185"/>
      <c r="U68" s="180"/>
      <c r="V68" s="176"/>
      <c r="W68" s="176"/>
      <c r="X68" s="176"/>
      <c r="Y68" s="180"/>
      <c r="Z68" s="187"/>
      <c r="AA68" s="139"/>
    </row>
    <row r="69" customFormat="false" ht="3" hidden="false" customHeight="true" outlineLevel="0" collapsed="false"/>
    <row r="70" customFormat="false" ht="12" hidden="false" customHeight="true" outlineLevel="0" collapsed="false">
      <c r="B70" s="161" t="s">
        <v>207</v>
      </c>
      <c r="C70" s="207" t="s">
        <v>208</v>
      </c>
      <c r="D70" s="207"/>
      <c r="E70" s="208"/>
      <c r="F70" s="209" t="s">
        <v>209</v>
      </c>
      <c r="G70" s="209"/>
      <c r="H70" s="209"/>
      <c r="I70" s="209"/>
      <c r="J70" s="209"/>
      <c r="K70" s="209"/>
      <c r="L70" s="209"/>
      <c r="M70" s="209"/>
      <c r="N70" s="209"/>
      <c r="O70" s="209"/>
      <c r="P70" s="209"/>
      <c r="Q70" s="209"/>
      <c r="R70" s="209"/>
      <c r="S70" s="209"/>
      <c r="T70" s="209"/>
      <c r="U70" s="209"/>
      <c r="V70" s="209"/>
      <c r="W70" s="209"/>
      <c r="X70" s="209"/>
      <c r="Y70" s="209"/>
      <c r="Z70" s="209"/>
      <c r="AA70" s="209"/>
    </row>
    <row r="71" customFormat="false" ht="13.5" hidden="false" customHeight="false" outlineLevel="0" collapsed="false">
      <c r="B71" s="161"/>
      <c r="C71" s="207"/>
      <c r="D71" s="207"/>
      <c r="E71" s="208"/>
      <c r="F71" s="209"/>
      <c r="G71" s="209"/>
      <c r="H71" s="209"/>
      <c r="I71" s="209"/>
      <c r="J71" s="209"/>
      <c r="K71" s="209"/>
      <c r="L71" s="209"/>
      <c r="M71" s="209"/>
      <c r="N71" s="209"/>
      <c r="O71" s="209"/>
      <c r="P71" s="209"/>
      <c r="Q71" s="209"/>
      <c r="R71" s="209"/>
      <c r="S71" s="209"/>
      <c r="T71" s="209"/>
      <c r="U71" s="209"/>
      <c r="V71" s="209"/>
      <c r="W71" s="209"/>
      <c r="X71" s="209"/>
      <c r="Y71" s="209"/>
      <c r="Z71" s="209"/>
      <c r="AA71" s="209"/>
    </row>
    <row r="72" customFormat="false" ht="13.5" hidden="false" customHeight="false" outlineLevel="0" collapsed="false">
      <c r="B72" s="161"/>
      <c r="C72" s="207"/>
      <c r="D72" s="207"/>
      <c r="E72" s="208"/>
      <c r="F72" s="209"/>
      <c r="G72" s="209"/>
      <c r="H72" s="209"/>
      <c r="I72" s="209"/>
      <c r="J72" s="209"/>
      <c r="K72" s="209"/>
      <c r="L72" s="209"/>
      <c r="M72" s="209"/>
      <c r="N72" s="209"/>
      <c r="O72" s="209"/>
      <c r="P72" s="209"/>
      <c r="Q72" s="209"/>
      <c r="R72" s="209"/>
      <c r="S72" s="209"/>
      <c r="T72" s="209"/>
      <c r="U72" s="209"/>
      <c r="V72" s="209"/>
      <c r="W72" s="209"/>
      <c r="X72" s="209"/>
      <c r="Y72" s="209"/>
      <c r="Z72" s="209"/>
      <c r="AA72" s="209"/>
    </row>
    <row r="74" customFormat="false" ht="13.5" hidden="false" customHeight="false" outlineLevel="0" collapsed="false">
      <c r="A74" s="210" t="s">
        <v>210</v>
      </c>
      <c r="B74" s="211"/>
      <c r="C74" s="211"/>
      <c r="D74" s="211"/>
      <c r="E74" s="211"/>
      <c r="F74" s="212"/>
      <c r="G74" s="212"/>
      <c r="H74" s="212"/>
      <c r="I74" s="212"/>
      <c r="J74" s="212"/>
      <c r="K74" s="212"/>
      <c r="L74" s="212"/>
      <c r="M74" s="212"/>
      <c r="N74" s="212"/>
      <c r="O74" s="212"/>
      <c r="P74" s="212"/>
      <c r="Q74" s="212"/>
      <c r="R74" s="212"/>
      <c r="S74" s="212"/>
      <c r="T74" s="212"/>
      <c r="U74" s="211"/>
      <c r="V74" s="211"/>
      <c r="W74" s="211"/>
      <c r="X74" s="211"/>
      <c r="Y74" s="211"/>
      <c r="Z74" s="211"/>
      <c r="AA74" s="211"/>
      <c r="AB74" s="213"/>
    </row>
    <row r="75" s="4" customFormat="true" ht="12" hidden="false" customHeight="true" outlineLevel="0" collapsed="false">
      <c r="A75" s="210"/>
      <c r="B75" s="214" t="s">
        <v>166</v>
      </c>
      <c r="C75" s="214"/>
      <c r="D75" s="214"/>
      <c r="E75" s="215"/>
      <c r="F75" s="70" t="s">
        <v>211</v>
      </c>
      <c r="G75" s="70"/>
      <c r="H75" s="70"/>
      <c r="I75" s="216"/>
      <c r="J75" s="217" t="s">
        <v>148</v>
      </c>
      <c r="K75" s="217"/>
      <c r="L75" s="218" t="n">
        <f aca="false">F10</f>
        <v>0</v>
      </c>
      <c r="M75" s="219" t="s">
        <v>212</v>
      </c>
      <c r="N75" s="219"/>
      <c r="O75" s="219"/>
      <c r="P75" s="219"/>
      <c r="Q75" s="219"/>
      <c r="R75" s="219"/>
      <c r="S75" s="219"/>
      <c r="T75" s="219"/>
      <c r="U75" s="220" t="s">
        <v>213</v>
      </c>
      <c r="V75" s="220"/>
      <c r="W75" s="220"/>
      <c r="X75" s="220"/>
      <c r="Y75" s="221" t="s">
        <v>214</v>
      </c>
      <c r="Z75" s="222" t="n">
        <f aca="false">F9-1</f>
        <v>-1</v>
      </c>
      <c r="AA75" s="70" t="s">
        <v>71</v>
      </c>
      <c r="AB75" s="223"/>
    </row>
    <row r="76" s="4" customFormat="true" ht="13.5" hidden="false" customHeight="true" outlineLevel="0" collapsed="false">
      <c r="A76" s="210"/>
      <c r="B76" s="214" t="s">
        <v>148</v>
      </c>
      <c r="C76" s="70" t="s">
        <v>215</v>
      </c>
      <c r="D76" s="70"/>
      <c r="E76" s="215"/>
      <c r="F76" s="70" t="s">
        <v>216</v>
      </c>
      <c r="G76" s="70" t="n">
        <v>1</v>
      </c>
      <c r="H76" s="70" t="n">
        <v>12</v>
      </c>
      <c r="I76" s="216"/>
      <c r="J76" s="224" t="s">
        <v>217</v>
      </c>
      <c r="K76" s="224"/>
      <c r="L76" s="225" t="n">
        <f aca="false">L75*12</f>
        <v>0</v>
      </c>
      <c r="M76" s="226"/>
      <c r="N76" s="70" t="s">
        <v>218</v>
      </c>
      <c r="O76" s="70" t="s">
        <v>219</v>
      </c>
      <c r="P76" s="70"/>
      <c r="Q76" s="227" t="s">
        <v>220</v>
      </c>
      <c r="R76" s="227"/>
      <c r="S76" s="227"/>
      <c r="T76" s="227"/>
      <c r="U76" s="228" t="s">
        <v>213</v>
      </c>
      <c r="V76" s="228" t="s">
        <v>221</v>
      </c>
      <c r="W76" s="228" t="s">
        <v>222</v>
      </c>
      <c r="X76" s="229"/>
      <c r="Y76" s="230"/>
      <c r="Z76" s="231" t="s">
        <v>61</v>
      </c>
      <c r="AA76" s="70"/>
      <c r="AB76" s="223"/>
    </row>
    <row r="77" s="4" customFormat="true" ht="10.5" hidden="false" customHeight="false" outlineLevel="0" collapsed="false">
      <c r="A77" s="210"/>
      <c r="B77" s="232" t="n">
        <v>2</v>
      </c>
      <c r="C77" s="233" t="n">
        <v>0.5</v>
      </c>
      <c r="D77" s="233"/>
      <c r="E77" s="215"/>
      <c r="F77" s="70" t="s">
        <v>223</v>
      </c>
      <c r="G77" s="70" t="n">
        <v>2</v>
      </c>
      <c r="H77" s="70" t="n">
        <v>11</v>
      </c>
      <c r="I77" s="216"/>
      <c r="J77" s="234" t="s">
        <v>224</v>
      </c>
      <c r="K77" s="234"/>
      <c r="L77" s="235" t="n">
        <f aca="false">L76</f>
        <v>0</v>
      </c>
      <c r="M77" s="70" t="e">
        <f aca="false">S23</f>
        <v>#N/A</v>
      </c>
      <c r="N77" s="70" t="e">
        <f aca="false">L77-M77</f>
        <v>#N/A</v>
      </c>
      <c r="O77" s="70" t="e">
        <f aca="false">M77</f>
        <v>#N/A</v>
      </c>
      <c r="P77" s="70" t="e">
        <f aca="false">IF(O77&gt;0,O77,0)</f>
        <v>#N/A</v>
      </c>
      <c r="Q77" s="70" t="n">
        <v>12</v>
      </c>
      <c r="R77" s="236" t="e">
        <f aca="false">P77/Q77</f>
        <v>#N/A</v>
      </c>
      <c r="S77" s="236"/>
      <c r="T77" s="236"/>
      <c r="U77" s="237" t="e">
        <f aca="false">ROUNDUP(N23*Q23*R77,0)</f>
        <v>#VALUE!</v>
      </c>
      <c r="V77" s="238" t="e">
        <f aca="false">U77</f>
        <v>#VALUE!</v>
      </c>
      <c r="W77" s="239" t="e">
        <f aca="false">$Z$75-V77</f>
        <v>#VALUE!</v>
      </c>
      <c r="X77" s="24" t="e">
        <f aca="false">IF(U77&lt;Z75,U77,U77+$W$89)</f>
        <v>#VALUE!</v>
      </c>
      <c r="Y77" s="24" t="e">
        <f aca="false">IF(X77&gt;=0,X77,1)</f>
        <v>#VALUE!</v>
      </c>
      <c r="Z77" s="24" t="e">
        <f aca="false">IF(Y77&gt;1,Y77,0)</f>
        <v>#VALUE!</v>
      </c>
      <c r="AA77" s="238" t="e">
        <f aca="false">IF(F9-Y77&gt;1,F9-Y77,1)</f>
        <v>#VALUE!</v>
      </c>
      <c r="AB77" s="240" t="n">
        <v>1</v>
      </c>
    </row>
    <row r="78" s="4" customFormat="true" ht="10.5" hidden="false" customHeight="false" outlineLevel="0" collapsed="false">
      <c r="A78" s="210"/>
      <c r="B78" s="232" t="n">
        <v>3</v>
      </c>
      <c r="C78" s="233" t="n">
        <v>0.334</v>
      </c>
      <c r="D78" s="233"/>
      <c r="E78" s="215"/>
      <c r="F78" s="70" t="s">
        <v>225</v>
      </c>
      <c r="G78" s="70" t="n">
        <v>3</v>
      </c>
      <c r="H78" s="70" t="n">
        <v>10</v>
      </c>
      <c r="I78" s="216"/>
      <c r="J78" s="241" t="s">
        <v>226</v>
      </c>
      <c r="K78" s="241"/>
      <c r="L78" s="242" t="e">
        <f aca="false">N77</f>
        <v>#N/A</v>
      </c>
      <c r="M78" s="70" t="n">
        <v>12</v>
      </c>
      <c r="N78" s="70" t="e">
        <f aca="false">L78-M78</f>
        <v>#N/A</v>
      </c>
      <c r="O78" s="70" t="e">
        <f aca="false">IF(L78&gt;12,12,L78)</f>
        <v>#N/A</v>
      </c>
      <c r="P78" s="70" t="e">
        <f aca="false">IF(O78&gt;0,O78,0)</f>
        <v>#N/A</v>
      </c>
      <c r="Q78" s="70" t="n">
        <v>12</v>
      </c>
      <c r="R78" s="236" t="e">
        <f aca="false">P78/Q78</f>
        <v>#N/A</v>
      </c>
      <c r="S78" s="236"/>
      <c r="T78" s="236"/>
      <c r="U78" s="237" t="e">
        <f aca="false">ROUNDUP(N27*Q27*R78,0)</f>
        <v>#VALUE!</v>
      </c>
      <c r="V78" s="238" t="e">
        <f aca="false">V77+U78</f>
        <v>#VALUE!</v>
      </c>
      <c r="W78" s="239" t="e">
        <f aca="false">$Z$75-V78</f>
        <v>#VALUE!</v>
      </c>
      <c r="X78" s="24" t="e">
        <f aca="false">IF(U78&lt;W77,U78,U78+$W$89)</f>
        <v>#VALUE!</v>
      </c>
      <c r="Y78" s="24" t="e">
        <f aca="false">IF(X78&gt;=0,X78,1)</f>
        <v>#VALUE!</v>
      </c>
      <c r="Z78" s="24" t="e">
        <f aca="false">IF(Y78&gt;1,Y78,0)</f>
        <v>#VALUE!</v>
      </c>
      <c r="AA78" s="238" t="e">
        <f aca="false">IF(AA77-Y78&gt;1,AA77-Y78,1)</f>
        <v>#VALUE!</v>
      </c>
      <c r="AB78" s="240" t="n">
        <v>2</v>
      </c>
    </row>
    <row r="79" s="4" customFormat="true" ht="10.5" hidden="false" customHeight="false" outlineLevel="0" collapsed="false">
      <c r="A79" s="210"/>
      <c r="B79" s="232" t="n">
        <v>4</v>
      </c>
      <c r="C79" s="233" t="n">
        <v>0.25</v>
      </c>
      <c r="D79" s="233"/>
      <c r="E79" s="215"/>
      <c r="F79" s="70" t="s">
        <v>227</v>
      </c>
      <c r="G79" s="70" t="n">
        <v>4</v>
      </c>
      <c r="H79" s="70" t="n">
        <v>9</v>
      </c>
      <c r="I79" s="216"/>
      <c r="J79" s="241" t="s">
        <v>228</v>
      </c>
      <c r="K79" s="241"/>
      <c r="L79" s="242" t="e">
        <f aca="false">N78</f>
        <v>#N/A</v>
      </c>
      <c r="M79" s="70" t="n">
        <v>12</v>
      </c>
      <c r="N79" s="70" t="e">
        <f aca="false">L79-M79</f>
        <v>#N/A</v>
      </c>
      <c r="O79" s="70" t="e">
        <f aca="false">IF(L79&gt;12,12,L79)</f>
        <v>#N/A</v>
      </c>
      <c r="P79" s="70" t="e">
        <f aca="false">IF(O79&gt;0,O79,0)</f>
        <v>#N/A</v>
      </c>
      <c r="Q79" s="70" t="n">
        <v>12</v>
      </c>
      <c r="R79" s="236" t="e">
        <f aca="false">P79/Q79</f>
        <v>#N/A</v>
      </c>
      <c r="S79" s="236"/>
      <c r="T79" s="236"/>
      <c r="U79" s="237" t="e">
        <f aca="false">ROUNDUP(N31*Q31*R79,0)</f>
        <v>#VALUE!</v>
      </c>
      <c r="V79" s="238" t="e">
        <f aca="false">V78+U79</f>
        <v>#VALUE!</v>
      </c>
      <c r="W79" s="239" t="e">
        <f aca="false">$Z$75-V79</f>
        <v>#VALUE!</v>
      </c>
      <c r="X79" s="24" t="e">
        <f aca="false">IF(U79&lt;W78,U79,U79+$W$89)</f>
        <v>#VALUE!</v>
      </c>
      <c r="Y79" s="24" t="e">
        <f aca="false">IF(X79&gt;=0,X79,1)</f>
        <v>#VALUE!</v>
      </c>
      <c r="Z79" s="24" t="e">
        <f aca="false">IF(Y79&gt;1,Y79,0)</f>
        <v>#VALUE!</v>
      </c>
      <c r="AA79" s="238" t="e">
        <f aca="false">IF(AA78-Y79&gt;1,AA78-Y79,1)</f>
        <v>#VALUE!</v>
      </c>
      <c r="AB79" s="240" t="n">
        <v>3</v>
      </c>
    </row>
    <row r="80" s="4" customFormat="true" ht="10.5" hidden="false" customHeight="false" outlineLevel="0" collapsed="false">
      <c r="A80" s="210"/>
      <c r="B80" s="232" t="n">
        <v>5</v>
      </c>
      <c r="C80" s="233" t="n">
        <v>0.2</v>
      </c>
      <c r="D80" s="233"/>
      <c r="E80" s="215"/>
      <c r="F80" s="70" t="s">
        <v>229</v>
      </c>
      <c r="G80" s="70" t="n">
        <v>5</v>
      </c>
      <c r="H80" s="70" t="n">
        <v>8</v>
      </c>
      <c r="I80" s="216"/>
      <c r="J80" s="241" t="s">
        <v>230</v>
      </c>
      <c r="K80" s="241"/>
      <c r="L80" s="242" t="e">
        <f aca="false">N79</f>
        <v>#N/A</v>
      </c>
      <c r="M80" s="70" t="n">
        <v>12</v>
      </c>
      <c r="N80" s="70" t="e">
        <f aca="false">L80-M80</f>
        <v>#N/A</v>
      </c>
      <c r="O80" s="70" t="e">
        <f aca="false">IF(L80&gt;12,12,L80)</f>
        <v>#N/A</v>
      </c>
      <c r="P80" s="70" t="e">
        <f aca="false">IF(O80&gt;0,O80,0)</f>
        <v>#N/A</v>
      </c>
      <c r="Q80" s="70" t="n">
        <v>12</v>
      </c>
      <c r="R80" s="236" t="e">
        <f aca="false">P80/Q80</f>
        <v>#N/A</v>
      </c>
      <c r="S80" s="236"/>
      <c r="T80" s="236"/>
      <c r="U80" s="237" t="e">
        <f aca="false">ROUNDUP(N35*Q35*R80,0)</f>
        <v>#VALUE!</v>
      </c>
      <c r="V80" s="238" t="e">
        <f aca="false">V79+U80</f>
        <v>#VALUE!</v>
      </c>
      <c r="W80" s="239" t="e">
        <f aca="false">$Z$75-V80</f>
        <v>#VALUE!</v>
      </c>
      <c r="X80" s="24" t="e">
        <f aca="false">IF(U80&lt;W79,U80,U80+$W$89)</f>
        <v>#VALUE!</v>
      </c>
      <c r="Y80" s="24" t="e">
        <f aca="false">IF(X80&gt;=0,X80,1)</f>
        <v>#VALUE!</v>
      </c>
      <c r="Z80" s="24" t="e">
        <f aca="false">IF(Y80&gt;1,Y80,0)</f>
        <v>#VALUE!</v>
      </c>
      <c r="AA80" s="238" t="e">
        <f aca="false">IF(AA79-Y80&gt;1,AA79-Y80,1)</f>
        <v>#VALUE!</v>
      </c>
      <c r="AB80" s="240" t="n">
        <v>4</v>
      </c>
    </row>
    <row r="81" s="4" customFormat="true" ht="10.5" hidden="false" customHeight="false" outlineLevel="0" collapsed="false">
      <c r="A81" s="210"/>
      <c r="B81" s="232" t="n">
        <v>6</v>
      </c>
      <c r="C81" s="233" t="n">
        <v>0.167</v>
      </c>
      <c r="D81" s="233"/>
      <c r="E81" s="215"/>
      <c r="F81" s="70" t="s">
        <v>231</v>
      </c>
      <c r="G81" s="70" t="n">
        <v>6</v>
      </c>
      <c r="H81" s="70" t="n">
        <v>7</v>
      </c>
      <c r="I81" s="216"/>
      <c r="J81" s="241" t="s">
        <v>232</v>
      </c>
      <c r="K81" s="241"/>
      <c r="L81" s="242" t="e">
        <f aca="false">N80</f>
        <v>#N/A</v>
      </c>
      <c r="M81" s="70" t="n">
        <v>12</v>
      </c>
      <c r="N81" s="70" t="e">
        <f aca="false">L81-M81</f>
        <v>#N/A</v>
      </c>
      <c r="O81" s="70" t="e">
        <f aca="false">IF(L81&gt;12,12,L81)</f>
        <v>#N/A</v>
      </c>
      <c r="P81" s="70" t="e">
        <f aca="false">IF(O81&gt;0,O81,0)</f>
        <v>#N/A</v>
      </c>
      <c r="Q81" s="70" t="n">
        <v>12</v>
      </c>
      <c r="R81" s="236" t="e">
        <f aca="false">P81/Q81</f>
        <v>#N/A</v>
      </c>
      <c r="S81" s="236"/>
      <c r="T81" s="236"/>
      <c r="U81" s="237" t="e">
        <f aca="false">ROUNDUP(N39*Q39*R81,0)</f>
        <v>#VALUE!</v>
      </c>
      <c r="V81" s="238" t="e">
        <f aca="false">V80+U81</f>
        <v>#VALUE!</v>
      </c>
      <c r="W81" s="239" t="e">
        <f aca="false">$Z$75-V81</f>
        <v>#VALUE!</v>
      </c>
      <c r="X81" s="24" t="e">
        <f aca="false">IF(U81&lt;W80,U81,U81+$W$89)</f>
        <v>#VALUE!</v>
      </c>
      <c r="Y81" s="24" t="e">
        <f aca="false">IF(X81&gt;=0,X81,1)</f>
        <v>#VALUE!</v>
      </c>
      <c r="Z81" s="24" t="e">
        <f aca="false">IF(Y81&gt;1,Y81,0)</f>
        <v>#VALUE!</v>
      </c>
      <c r="AA81" s="238" t="e">
        <f aca="false">IF(AA80-Y81&gt;1,AA80-Y81,1)</f>
        <v>#VALUE!</v>
      </c>
      <c r="AB81" s="240" t="n">
        <v>5</v>
      </c>
    </row>
    <row r="82" s="4" customFormat="true" ht="10.5" hidden="false" customHeight="false" outlineLevel="0" collapsed="false">
      <c r="A82" s="210"/>
      <c r="B82" s="232" t="n">
        <v>7</v>
      </c>
      <c r="C82" s="233" t="n">
        <v>0.143</v>
      </c>
      <c r="D82" s="233"/>
      <c r="E82" s="215"/>
      <c r="F82" s="70" t="s">
        <v>233</v>
      </c>
      <c r="G82" s="70" t="n">
        <v>7</v>
      </c>
      <c r="H82" s="70" t="n">
        <v>6</v>
      </c>
      <c r="I82" s="216"/>
      <c r="J82" s="241" t="s">
        <v>234</v>
      </c>
      <c r="K82" s="241"/>
      <c r="L82" s="242" t="e">
        <f aca="false">N81</f>
        <v>#N/A</v>
      </c>
      <c r="M82" s="70" t="n">
        <v>12</v>
      </c>
      <c r="N82" s="70" t="e">
        <f aca="false">L82-M82</f>
        <v>#N/A</v>
      </c>
      <c r="O82" s="70" t="e">
        <f aca="false">IF(L82&gt;12,12,L82)</f>
        <v>#N/A</v>
      </c>
      <c r="P82" s="70" t="e">
        <f aca="false">IF(O82&gt;0,O82,0)</f>
        <v>#N/A</v>
      </c>
      <c r="Q82" s="70" t="n">
        <v>12</v>
      </c>
      <c r="R82" s="236" t="e">
        <f aca="false">P82/Q82</f>
        <v>#N/A</v>
      </c>
      <c r="S82" s="236"/>
      <c r="T82" s="236"/>
      <c r="U82" s="237" t="e">
        <f aca="false">ROUNDUP(N43*Q43*R82,0)</f>
        <v>#VALUE!</v>
      </c>
      <c r="V82" s="238" t="e">
        <f aca="false">V81+U82</f>
        <v>#VALUE!</v>
      </c>
      <c r="W82" s="239" t="e">
        <f aca="false">$Z$75-V82</f>
        <v>#VALUE!</v>
      </c>
      <c r="X82" s="24" t="e">
        <f aca="false">IF(U82&lt;W81,U82,U82+$W$89)</f>
        <v>#VALUE!</v>
      </c>
      <c r="Y82" s="24" t="e">
        <f aca="false">IF(X82&gt;=0,X82,1)</f>
        <v>#VALUE!</v>
      </c>
      <c r="Z82" s="24" t="e">
        <f aca="false">IF(Y82&gt;1,Y82,0)</f>
        <v>#VALUE!</v>
      </c>
      <c r="AA82" s="238" t="e">
        <f aca="false">IF(AA81-Y82&gt;1,AA81-Y82,1)</f>
        <v>#VALUE!</v>
      </c>
      <c r="AB82" s="240" t="n">
        <v>6</v>
      </c>
    </row>
    <row r="83" s="4" customFormat="true" ht="10.5" hidden="false" customHeight="false" outlineLevel="0" collapsed="false">
      <c r="A83" s="210"/>
      <c r="B83" s="232" t="n">
        <v>8</v>
      </c>
      <c r="C83" s="233" t="n">
        <v>0.125</v>
      </c>
      <c r="D83" s="233"/>
      <c r="E83" s="215"/>
      <c r="F83" s="70" t="s">
        <v>235</v>
      </c>
      <c r="G83" s="70" t="n">
        <v>8</v>
      </c>
      <c r="H83" s="70" t="n">
        <v>5</v>
      </c>
      <c r="I83" s="216"/>
      <c r="J83" s="241" t="s">
        <v>236</v>
      </c>
      <c r="K83" s="241"/>
      <c r="L83" s="242" t="e">
        <f aca="false">N82</f>
        <v>#N/A</v>
      </c>
      <c r="M83" s="70" t="n">
        <v>12</v>
      </c>
      <c r="N83" s="70" t="e">
        <f aca="false">L83-M83</f>
        <v>#N/A</v>
      </c>
      <c r="O83" s="70" t="e">
        <f aca="false">IF(L83&gt;12,12,L83)</f>
        <v>#N/A</v>
      </c>
      <c r="P83" s="70" t="e">
        <f aca="false">IF(O83&gt;0,O83,0)</f>
        <v>#N/A</v>
      </c>
      <c r="Q83" s="70" t="n">
        <v>12</v>
      </c>
      <c r="R83" s="236" t="e">
        <f aca="false">P83/Q83</f>
        <v>#N/A</v>
      </c>
      <c r="S83" s="236"/>
      <c r="T83" s="236"/>
      <c r="U83" s="237" t="e">
        <f aca="false">ROUNDUP(N47*Q47*R83,0)</f>
        <v>#VALUE!</v>
      </c>
      <c r="V83" s="238" t="e">
        <f aca="false">V82+U83</f>
        <v>#VALUE!</v>
      </c>
      <c r="W83" s="239" t="e">
        <f aca="false">$Z$75-V83</f>
        <v>#VALUE!</v>
      </c>
      <c r="X83" s="24" t="e">
        <f aca="false">IF(U83&lt;W82,U83,U83+$W$89)</f>
        <v>#VALUE!</v>
      </c>
      <c r="Y83" s="24" t="e">
        <f aca="false">IF(X83&gt;=0,X83,1)</f>
        <v>#VALUE!</v>
      </c>
      <c r="Z83" s="24" t="e">
        <f aca="false">IF(Y83&gt;1,Y83,0)</f>
        <v>#VALUE!</v>
      </c>
      <c r="AA83" s="238" t="e">
        <f aca="false">IF(AA82-Y83&gt;1,AA82-Y83,1)</f>
        <v>#VALUE!</v>
      </c>
      <c r="AB83" s="240" t="n">
        <v>7</v>
      </c>
    </row>
    <row r="84" s="4" customFormat="true" ht="10.5" hidden="false" customHeight="false" outlineLevel="0" collapsed="false">
      <c r="A84" s="210"/>
      <c r="B84" s="232" t="n">
        <v>9</v>
      </c>
      <c r="C84" s="233" t="n">
        <v>0.112</v>
      </c>
      <c r="D84" s="233"/>
      <c r="E84" s="215"/>
      <c r="F84" s="70" t="s">
        <v>237</v>
      </c>
      <c r="G84" s="70" t="n">
        <v>9</v>
      </c>
      <c r="H84" s="70" t="n">
        <v>4</v>
      </c>
      <c r="I84" s="216"/>
      <c r="J84" s="241" t="s">
        <v>238</v>
      </c>
      <c r="K84" s="241"/>
      <c r="L84" s="242" t="e">
        <f aca="false">N83</f>
        <v>#N/A</v>
      </c>
      <c r="M84" s="70" t="n">
        <v>12</v>
      </c>
      <c r="N84" s="70" t="e">
        <f aca="false">L84-M84</f>
        <v>#N/A</v>
      </c>
      <c r="O84" s="70" t="e">
        <f aca="false">IF(L84&gt;12,12,L84)</f>
        <v>#N/A</v>
      </c>
      <c r="P84" s="70" t="e">
        <f aca="false">IF(O84&gt;0,O84,0)</f>
        <v>#N/A</v>
      </c>
      <c r="Q84" s="70" t="n">
        <v>12</v>
      </c>
      <c r="R84" s="236" t="e">
        <f aca="false">P84/Q84</f>
        <v>#N/A</v>
      </c>
      <c r="S84" s="236"/>
      <c r="T84" s="236"/>
      <c r="U84" s="237" t="e">
        <f aca="false">ROUNDUP(N51*Q51*R84,0)</f>
        <v>#VALUE!</v>
      </c>
      <c r="V84" s="238" t="e">
        <f aca="false">V83+U84</f>
        <v>#VALUE!</v>
      </c>
      <c r="W84" s="239" t="e">
        <f aca="false">$Z$75-V84</f>
        <v>#VALUE!</v>
      </c>
      <c r="X84" s="24" t="e">
        <f aca="false">IF(U84&lt;W83,U84,U84+$W$89)</f>
        <v>#VALUE!</v>
      </c>
      <c r="Y84" s="24" t="e">
        <f aca="false">IF(X84&gt;=0,X84,1)</f>
        <v>#VALUE!</v>
      </c>
      <c r="Z84" s="24" t="e">
        <f aca="false">IF(Y84&gt;1,Y84,0)</f>
        <v>#VALUE!</v>
      </c>
      <c r="AA84" s="238" t="e">
        <f aca="false">IF(AA83-Y84&gt;1,AA83-Y84,1)</f>
        <v>#VALUE!</v>
      </c>
      <c r="AB84" s="240" t="n">
        <v>8</v>
      </c>
    </row>
    <row r="85" s="4" customFormat="true" ht="10.5" hidden="false" customHeight="false" outlineLevel="0" collapsed="false">
      <c r="A85" s="210"/>
      <c r="B85" s="232" t="n">
        <v>10</v>
      </c>
      <c r="C85" s="233" t="n">
        <v>0.1</v>
      </c>
      <c r="D85" s="233"/>
      <c r="E85" s="215"/>
      <c r="F85" s="70" t="s">
        <v>239</v>
      </c>
      <c r="G85" s="70" t="n">
        <v>10</v>
      </c>
      <c r="H85" s="70" t="n">
        <v>3</v>
      </c>
      <c r="I85" s="216"/>
      <c r="J85" s="241" t="s">
        <v>240</v>
      </c>
      <c r="K85" s="241"/>
      <c r="L85" s="242" t="e">
        <f aca="false">N84</f>
        <v>#N/A</v>
      </c>
      <c r="M85" s="70" t="n">
        <v>12</v>
      </c>
      <c r="N85" s="70" t="e">
        <f aca="false">L85-M85</f>
        <v>#N/A</v>
      </c>
      <c r="O85" s="70" t="e">
        <f aca="false">IF(L85&gt;12,12,L85)</f>
        <v>#N/A</v>
      </c>
      <c r="P85" s="70" t="e">
        <f aca="false">IF(O85&gt;0,O85,0)</f>
        <v>#N/A</v>
      </c>
      <c r="Q85" s="70" t="n">
        <v>12</v>
      </c>
      <c r="R85" s="236" t="e">
        <f aca="false">P85/Q85</f>
        <v>#N/A</v>
      </c>
      <c r="S85" s="236"/>
      <c r="T85" s="236"/>
      <c r="U85" s="237" t="e">
        <f aca="false">ROUNDUP(N55*Q55*R85,0)</f>
        <v>#VALUE!</v>
      </c>
      <c r="V85" s="238" t="e">
        <f aca="false">V84+U85</f>
        <v>#VALUE!</v>
      </c>
      <c r="W85" s="239" t="e">
        <f aca="false">$Z$75-V85</f>
        <v>#VALUE!</v>
      </c>
      <c r="X85" s="24" t="e">
        <f aca="false">IF(U85&lt;W84,U85,U85+$W$89)</f>
        <v>#VALUE!</v>
      </c>
      <c r="Y85" s="24" t="e">
        <f aca="false">IF(X85&gt;=0,X85,1)</f>
        <v>#VALUE!</v>
      </c>
      <c r="Z85" s="24" t="e">
        <f aca="false">IF(Y85&gt;1,Y85,0)</f>
        <v>#VALUE!</v>
      </c>
      <c r="AA85" s="238" t="e">
        <f aca="false">IF(AA84-Y85&gt;1,AA84-Y85,1)</f>
        <v>#VALUE!</v>
      </c>
      <c r="AB85" s="240" t="n">
        <v>9</v>
      </c>
    </row>
    <row r="86" s="4" customFormat="true" ht="10.5" hidden="false" customHeight="false" outlineLevel="0" collapsed="false">
      <c r="A86" s="210"/>
      <c r="B86" s="215"/>
      <c r="C86" s="215"/>
      <c r="D86" s="215"/>
      <c r="E86" s="215"/>
      <c r="F86" s="70" t="s">
        <v>241</v>
      </c>
      <c r="G86" s="70" t="n">
        <v>11</v>
      </c>
      <c r="H86" s="70" t="n">
        <v>2</v>
      </c>
      <c r="I86" s="216"/>
      <c r="J86" s="241" t="s">
        <v>242</v>
      </c>
      <c r="K86" s="241"/>
      <c r="L86" s="242" t="e">
        <f aca="false">N85</f>
        <v>#N/A</v>
      </c>
      <c r="M86" s="70" t="n">
        <v>12</v>
      </c>
      <c r="N86" s="70" t="e">
        <f aca="false">L86-M86</f>
        <v>#N/A</v>
      </c>
      <c r="O86" s="70" t="e">
        <f aca="false">IF(L86&gt;12,12,L86)</f>
        <v>#N/A</v>
      </c>
      <c r="P86" s="70" t="e">
        <f aca="false">IF(O86&gt;0,O86,0)</f>
        <v>#N/A</v>
      </c>
      <c r="Q86" s="70" t="n">
        <v>12</v>
      </c>
      <c r="R86" s="236" t="e">
        <f aca="false">P86/Q86</f>
        <v>#N/A</v>
      </c>
      <c r="S86" s="236"/>
      <c r="T86" s="236"/>
      <c r="U86" s="237" t="e">
        <f aca="false">ROUNDUP(N59*Q59*R86,0)</f>
        <v>#VALUE!</v>
      </c>
      <c r="V86" s="238" t="e">
        <f aca="false">V85+U86</f>
        <v>#VALUE!</v>
      </c>
      <c r="W86" s="239" t="e">
        <f aca="false">$Z$75-V86</f>
        <v>#VALUE!</v>
      </c>
      <c r="X86" s="24" t="e">
        <f aca="false">IF(U86&lt;W85,U86,U86+$W$89)</f>
        <v>#VALUE!</v>
      </c>
      <c r="Y86" s="24" t="e">
        <f aca="false">IF(X86&gt;=0,X86,1)</f>
        <v>#VALUE!</v>
      </c>
      <c r="Z86" s="24" t="e">
        <f aca="false">IF(Y86&gt;1,Y86,0)</f>
        <v>#VALUE!</v>
      </c>
      <c r="AA86" s="238" t="e">
        <f aca="false">IF(AA85-Y86&gt;1,AA85-Y86,1)</f>
        <v>#VALUE!</v>
      </c>
      <c r="AB86" s="240" t="n">
        <v>10</v>
      </c>
    </row>
    <row r="87" s="4" customFormat="true" ht="10.5" hidden="false" customHeight="false" outlineLevel="0" collapsed="false">
      <c r="A87" s="210"/>
      <c r="B87" s="215"/>
      <c r="C87" s="215"/>
      <c r="D87" s="215"/>
      <c r="E87" s="215"/>
      <c r="F87" s="70" t="s">
        <v>243</v>
      </c>
      <c r="G87" s="70" t="n">
        <v>12</v>
      </c>
      <c r="H87" s="70" t="n">
        <v>1</v>
      </c>
      <c r="I87" s="216"/>
      <c r="J87" s="241" t="s">
        <v>244</v>
      </c>
      <c r="K87" s="241"/>
      <c r="L87" s="242" t="e">
        <f aca="false">N86</f>
        <v>#N/A</v>
      </c>
      <c r="M87" s="70" t="n">
        <v>12</v>
      </c>
      <c r="N87" s="70" t="e">
        <f aca="false">L87-M87</f>
        <v>#N/A</v>
      </c>
      <c r="O87" s="70" t="e">
        <f aca="false">IF(L87&gt;12,12,L87)</f>
        <v>#N/A</v>
      </c>
      <c r="P87" s="70" t="e">
        <f aca="false">IF(O87&gt;0,O87,0)</f>
        <v>#N/A</v>
      </c>
      <c r="Q87" s="70" t="n">
        <v>12</v>
      </c>
      <c r="R87" s="236" t="e">
        <f aca="false">P87/Q87</f>
        <v>#N/A</v>
      </c>
      <c r="S87" s="236"/>
      <c r="T87" s="236"/>
      <c r="U87" s="237" t="e">
        <f aca="false">ROUNDUP(N63*Q63*R87,0)</f>
        <v>#VALUE!</v>
      </c>
      <c r="V87" s="238" t="e">
        <f aca="false">V86+U87</f>
        <v>#VALUE!</v>
      </c>
      <c r="W87" s="239" t="e">
        <f aca="false">$Z$75-V87</f>
        <v>#VALUE!</v>
      </c>
      <c r="X87" s="24" t="e">
        <f aca="false">IF(U87&lt;W86,U87,U87+$W$89)</f>
        <v>#VALUE!</v>
      </c>
      <c r="Y87" s="24" t="e">
        <f aca="false">IF(X87&gt;=0,X87,1)</f>
        <v>#VALUE!</v>
      </c>
      <c r="Z87" s="24" t="e">
        <f aca="false">IF(Y87&gt;1,Y87,0)</f>
        <v>#VALUE!</v>
      </c>
      <c r="AA87" s="238" t="e">
        <f aca="false">IF(AA86-Y87&gt;1,AA86-Y87,1)</f>
        <v>#VALUE!</v>
      </c>
      <c r="AB87" s="240" t="n">
        <v>11</v>
      </c>
    </row>
    <row r="88" customFormat="false" ht="13.5" hidden="false" customHeight="false" outlineLevel="0" collapsed="false">
      <c r="A88" s="210"/>
      <c r="B88" s="243"/>
      <c r="C88" s="243"/>
      <c r="D88" s="243"/>
      <c r="E88" s="243"/>
      <c r="F88" s="244"/>
      <c r="G88" s="244"/>
      <c r="H88" s="244"/>
      <c r="I88" s="244"/>
      <c r="J88" s="245" t="s">
        <v>245</v>
      </c>
      <c r="K88" s="245"/>
      <c r="L88" s="246" t="e">
        <f aca="false">N87</f>
        <v>#N/A</v>
      </c>
      <c r="M88" s="247" t="n">
        <v>12</v>
      </c>
      <c r="N88" s="247" t="e">
        <f aca="false">L88-M88</f>
        <v>#N/A</v>
      </c>
      <c r="O88" s="247" t="e">
        <f aca="false">IF(L88&gt;12,12,L88)</f>
        <v>#N/A</v>
      </c>
      <c r="P88" s="247" t="e">
        <f aca="false">IF(O88&gt;0,O88,0)</f>
        <v>#N/A</v>
      </c>
      <c r="Q88" s="247" t="n">
        <v>12</v>
      </c>
      <c r="R88" s="248" t="e">
        <f aca="false">P88/Q88</f>
        <v>#N/A</v>
      </c>
      <c r="S88" s="248"/>
      <c r="T88" s="248"/>
      <c r="U88" s="237" t="e">
        <f aca="false">ROUNDUP(N67*Q67*R88,0)</f>
        <v>#VALUE!</v>
      </c>
      <c r="V88" s="238" t="e">
        <f aca="false">V87+U88</f>
        <v>#VALUE!</v>
      </c>
      <c r="W88" s="239" t="e">
        <f aca="false">$Z$75-V88</f>
        <v>#VALUE!</v>
      </c>
      <c r="X88" s="24" t="e">
        <f aca="false">IF(U88&lt;W87,U88,U88+$W$89)</f>
        <v>#VALUE!</v>
      </c>
      <c r="Y88" s="24" t="e">
        <f aca="false">IF(X88&gt;=0,X88,1)</f>
        <v>#VALUE!</v>
      </c>
      <c r="Z88" s="24" t="e">
        <f aca="false">IF(Y88&gt;1,Y88,0)</f>
        <v>#VALUE!</v>
      </c>
      <c r="AA88" s="238" t="e">
        <f aca="false">IF(AA87-Y88&gt;1,AA87-Y88,1)</f>
        <v>#VALUE!</v>
      </c>
      <c r="AB88" s="240" t="n">
        <v>12</v>
      </c>
    </row>
    <row r="89" customFormat="false" ht="13.5" hidden="false" customHeight="false" outlineLevel="0" collapsed="false">
      <c r="A89" s="210"/>
      <c r="B89" s="243"/>
      <c r="C89" s="243"/>
      <c r="D89" s="243"/>
      <c r="E89" s="243"/>
      <c r="F89" s="244"/>
      <c r="G89" s="244"/>
      <c r="H89" s="244"/>
      <c r="I89" s="244"/>
      <c r="J89" s="244"/>
      <c r="K89" s="244"/>
      <c r="L89" s="244"/>
      <c r="M89" s="244"/>
      <c r="N89" s="244"/>
      <c r="O89" s="244"/>
      <c r="P89" s="244"/>
      <c r="Q89" s="244"/>
      <c r="R89" s="244"/>
      <c r="S89" s="244"/>
      <c r="T89" s="244"/>
      <c r="U89" s="239" t="e">
        <f aca="false">SUM(U77:U88)</f>
        <v>#VALUE!</v>
      </c>
      <c r="V89" s="239" t="e">
        <f aca="false">V88</f>
        <v>#VALUE!</v>
      </c>
      <c r="W89" s="239" t="e">
        <f aca="false">$Z$75-V89</f>
        <v>#VALUE!</v>
      </c>
      <c r="X89" s="239" t="e">
        <f aca="false">SUM(X77:X88)</f>
        <v>#VALUE!</v>
      </c>
      <c r="Y89" s="239" t="e">
        <f aca="false">SUM(Y77:Y88)</f>
        <v>#VALUE!</v>
      </c>
      <c r="Z89" s="249" t="e">
        <f aca="false">SUM(Z77:Z88)</f>
        <v>#VALUE!</v>
      </c>
      <c r="AA89" s="215"/>
      <c r="AB89" s="250"/>
    </row>
    <row r="90" customFormat="false" ht="13.5" hidden="false" customHeight="false" outlineLevel="0" collapsed="false">
      <c r="A90" s="210"/>
      <c r="B90" s="243"/>
      <c r="C90" s="243"/>
      <c r="D90" s="243"/>
      <c r="E90" s="243"/>
      <c r="F90" s="244"/>
      <c r="G90" s="244"/>
      <c r="H90" s="244"/>
      <c r="I90" s="244"/>
      <c r="J90" s="244"/>
      <c r="K90" s="244"/>
      <c r="L90" s="244"/>
      <c r="M90" s="244"/>
      <c r="N90" s="244"/>
      <c r="O90" s="244"/>
      <c r="P90" s="244"/>
      <c r="Q90" s="244"/>
      <c r="R90" s="244"/>
      <c r="S90" s="244"/>
      <c r="T90" s="244"/>
      <c r="U90" s="215"/>
      <c r="V90" s="215"/>
      <c r="W90" s="215"/>
      <c r="X90" s="215"/>
      <c r="Y90" s="215"/>
      <c r="Z90" s="251" t="s">
        <v>214</v>
      </c>
      <c r="AA90" s="215"/>
      <c r="AB90" s="250"/>
    </row>
    <row r="91" customFormat="false" ht="13.5" hidden="false" customHeight="false" outlineLevel="0" collapsed="false">
      <c r="A91" s="210"/>
      <c r="B91" s="252"/>
      <c r="C91" s="252"/>
      <c r="D91" s="252"/>
      <c r="E91" s="252"/>
      <c r="F91" s="253"/>
      <c r="G91" s="253"/>
      <c r="H91" s="253"/>
      <c r="I91" s="253"/>
      <c r="J91" s="253"/>
      <c r="K91" s="253"/>
      <c r="L91" s="253"/>
      <c r="M91" s="253"/>
      <c r="N91" s="253"/>
      <c r="O91" s="253"/>
      <c r="P91" s="253"/>
      <c r="Q91" s="253"/>
      <c r="R91" s="253"/>
      <c r="S91" s="253"/>
      <c r="T91" s="253"/>
      <c r="U91" s="254"/>
      <c r="V91" s="254"/>
      <c r="W91" s="254"/>
      <c r="X91" s="254"/>
      <c r="Y91" s="254"/>
      <c r="Z91" s="254"/>
      <c r="AA91" s="254"/>
      <c r="AB91" s="255"/>
    </row>
    <row r="92" customFormat="false" ht="13.5" hidden="false" customHeight="false" outlineLevel="0" collapsed="false">
      <c r="J92" s="123"/>
      <c r="K92" s="256"/>
      <c r="U92" s="4"/>
      <c r="V92" s="4"/>
      <c r="W92" s="4"/>
      <c r="X92" s="4"/>
      <c r="Y92" s="4"/>
      <c r="Z92" s="4"/>
      <c r="AA92" s="4"/>
    </row>
    <row r="93" customFormat="false" ht="13.5" hidden="false" customHeight="false" outlineLevel="0" collapsed="false">
      <c r="J93" s="123"/>
      <c r="K93" s="256"/>
    </row>
    <row r="94" customFormat="false" ht="13.5" hidden="false" customHeight="false" outlineLevel="0" collapsed="false">
      <c r="J94" s="123"/>
      <c r="K94" s="256"/>
    </row>
    <row r="95" customFormat="false" ht="13.5" hidden="false" customHeight="false" outlineLevel="0" collapsed="false">
      <c r="J95" s="123"/>
      <c r="K95" s="123"/>
    </row>
  </sheetData>
  <mergeCells count="400">
    <mergeCell ref="B1:AA2"/>
    <mergeCell ref="Y3:AA3"/>
    <mergeCell ref="B4:G5"/>
    <mergeCell ref="J5:K5"/>
    <mergeCell ref="L5:V5"/>
    <mergeCell ref="W5:AA15"/>
    <mergeCell ref="B6:E7"/>
    <mergeCell ref="F6:G7"/>
    <mergeCell ref="J6:K14"/>
    <mergeCell ref="L6:N6"/>
    <mergeCell ref="O6:V6"/>
    <mergeCell ref="L7:N7"/>
    <mergeCell ref="O7:V7"/>
    <mergeCell ref="B8:E8"/>
    <mergeCell ref="L8:N8"/>
    <mergeCell ref="O8:V8"/>
    <mergeCell ref="B9:E9"/>
    <mergeCell ref="L9:N9"/>
    <mergeCell ref="O9:V9"/>
    <mergeCell ref="B10:E10"/>
    <mergeCell ref="L10:N10"/>
    <mergeCell ref="O10:V10"/>
    <mergeCell ref="B11:C11"/>
    <mergeCell ref="D11:E11"/>
    <mergeCell ref="L11:N11"/>
    <mergeCell ref="O11:V11"/>
    <mergeCell ref="B12:C12"/>
    <mergeCell ref="L12:N12"/>
    <mergeCell ref="O12:V12"/>
    <mergeCell ref="B13:E13"/>
    <mergeCell ref="L13:N13"/>
    <mergeCell ref="O13:V13"/>
    <mergeCell ref="B14:E14"/>
    <mergeCell ref="L14:N14"/>
    <mergeCell ref="O14:V14"/>
    <mergeCell ref="B15:E15"/>
    <mergeCell ref="J15:K15"/>
    <mergeCell ref="L15:N15"/>
    <mergeCell ref="O15:V15"/>
    <mergeCell ref="B16:C16"/>
    <mergeCell ref="J16:V16"/>
    <mergeCell ref="G18:L18"/>
    <mergeCell ref="B19:D20"/>
    <mergeCell ref="F19:F20"/>
    <mergeCell ref="G19:G20"/>
    <mergeCell ref="H19:J20"/>
    <mergeCell ref="K19:M19"/>
    <mergeCell ref="O19:O20"/>
    <mergeCell ref="P19:P20"/>
    <mergeCell ref="R19:T19"/>
    <mergeCell ref="AA19:AA20"/>
    <mergeCell ref="K20:M20"/>
    <mergeCell ref="R20:T20"/>
    <mergeCell ref="B22:B24"/>
    <mergeCell ref="C22:D22"/>
    <mergeCell ref="K22:M22"/>
    <mergeCell ref="S22:T22"/>
    <mergeCell ref="C23:C24"/>
    <mergeCell ref="D23:D24"/>
    <mergeCell ref="F23:F24"/>
    <mergeCell ref="G23:G24"/>
    <mergeCell ref="H23:H24"/>
    <mergeCell ref="I23:I24"/>
    <mergeCell ref="J23:J24"/>
    <mergeCell ref="K23:M23"/>
    <mergeCell ref="N23:N24"/>
    <mergeCell ref="O23:O24"/>
    <mergeCell ref="P23:P24"/>
    <mergeCell ref="Q23:Q24"/>
    <mergeCell ref="R23:R24"/>
    <mergeCell ref="T23:T24"/>
    <mergeCell ref="U23:U24"/>
    <mergeCell ref="V23:V24"/>
    <mergeCell ref="W23:W24"/>
    <mergeCell ref="X23:X24"/>
    <mergeCell ref="Y23:Y24"/>
    <mergeCell ref="Z23:Z24"/>
    <mergeCell ref="AA23:AA24"/>
    <mergeCell ref="B26:B28"/>
    <mergeCell ref="C26:D26"/>
    <mergeCell ref="K26:M26"/>
    <mergeCell ref="S26:T26"/>
    <mergeCell ref="C27:C28"/>
    <mergeCell ref="D27:D28"/>
    <mergeCell ref="F27:F28"/>
    <mergeCell ref="G27:G28"/>
    <mergeCell ref="H27:H28"/>
    <mergeCell ref="I27:I28"/>
    <mergeCell ref="J27:J28"/>
    <mergeCell ref="K27:M27"/>
    <mergeCell ref="N27:N28"/>
    <mergeCell ref="O27:O28"/>
    <mergeCell ref="P27:P28"/>
    <mergeCell ref="Q27:Q28"/>
    <mergeCell ref="R27:R28"/>
    <mergeCell ref="T27:T28"/>
    <mergeCell ref="U27:U28"/>
    <mergeCell ref="V27:V28"/>
    <mergeCell ref="W27:W28"/>
    <mergeCell ref="X27:X28"/>
    <mergeCell ref="Y27:Y28"/>
    <mergeCell ref="Z27:Z28"/>
    <mergeCell ref="AA27:AA28"/>
    <mergeCell ref="B30:B32"/>
    <mergeCell ref="C30:D30"/>
    <mergeCell ref="K30:M30"/>
    <mergeCell ref="S30:T30"/>
    <mergeCell ref="C31:C32"/>
    <mergeCell ref="D31:D32"/>
    <mergeCell ref="F31:F32"/>
    <mergeCell ref="G31:G32"/>
    <mergeCell ref="H31:H32"/>
    <mergeCell ref="I31:I32"/>
    <mergeCell ref="J31:J32"/>
    <mergeCell ref="K31:M31"/>
    <mergeCell ref="N31:N32"/>
    <mergeCell ref="O31:O32"/>
    <mergeCell ref="P31:P32"/>
    <mergeCell ref="Q31:Q32"/>
    <mergeCell ref="R31:R32"/>
    <mergeCell ref="T31:T32"/>
    <mergeCell ref="U31:U32"/>
    <mergeCell ref="V31:V32"/>
    <mergeCell ref="W31:W32"/>
    <mergeCell ref="X31:X32"/>
    <mergeCell ref="Y31:Y32"/>
    <mergeCell ref="Z31:Z32"/>
    <mergeCell ref="AA31:AA32"/>
    <mergeCell ref="B34:B36"/>
    <mergeCell ref="C34:D34"/>
    <mergeCell ref="K34:M34"/>
    <mergeCell ref="S34:T34"/>
    <mergeCell ref="C35:C36"/>
    <mergeCell ref="D35:D36"/>
    <mergeCell ref="F35:F36"/>
    <mergeCell ref="G35:G36"/>
    <mergeCell ref="H35:H36"/>
    <mergeCell ref="I35:I36"/>
    <mergeCell ref="J35:J36"/>
    <mergeCell ref="K35:M35"/>
    <mergeCell ref="N35:N36"/>
    <mergeCell ref="O35:O36"/>
    <mergeCell ref="P35:P36"/>
    <mergeCell ref="Q35:Q36"/>
    <mergeCell ref="R35:R36"/>
    <mergeCell ref="T35:T36"/>
    <mergeCell ref="U35:U36"/>
    <mergeCell ref="V35:V36"/>
    <mergeCell ref="W35:W36"/>
    <mergeCell ref="X35:X36"/>
    <mergeCell ref="Y35:Y36"/>
    <mergeCell ref="Z35:Z36"/>
    <mergeCell ref="AA35:AA36"/>
    <mergeCell ref="B38:B40"/>
    <mergeCell ref="C38:D38"/>
    <mergeCell ref="K38:M38"/>
    <mergeCell ref="S38:T38"/>
    <mergeCell ref="C39:C40"/>
    <mergeCell ref="D39:D40"/>
    <mergeCell ref="F39:F40"/>
    <mergeCell ref="G39:G40"/>
    <mergeCell ref="H39:H40"/>
    <mergeCell ref="I39:I40"/>
    <mergeCell ref="J39:J40"/>
    <mergeCell ref="K39:M39"/>
    <mergeCell ref="N39:N40"/>
    <mergeCell ref="O39:O40"/>
    <mergeCell ref="P39:P40"/>
    <mergeCell ref="Q39:Q40"/>
    <mergeCell ref="R39:R40"/>
    <mergeCell ref="T39:T40"/>
    <mergeCell ref="U39:U40"/>
    <mergeCell ref="V39:V40"/>
    <mergeCell ref="W39:W40"/>
    <mergeCell ref="X39:X40"/>
    <mergeCell ref="Y39:Y40"/>
    <mergeCell ref="Z39:Z40"/>
    <mergeCell ref="AA39:AA40"/>
    <mergeCell ref="B42:B44"/>
    <mergeCell ref="C42:D42"/>
    <mergeCell ref="K42:M42"/>
    <mergeCell ref="S42:T42"/>
    <mergeCell ref="C43:C44"/>
    <mergeCell ref="D43:D44"/>
    <mergeCell ref="F43:F44"/>
    <mergeCell ref="G43:G44"/>
    <mergeCell ref="H43:H44"/>
    <mergeCell ref="I43:I44"/>
    <mergeCell ref="J43:J44"/>
    <mergeCell ref="K43:M43"/>
    <mergeCell ref="N43:N44"/>
    <mergeCell ref="O43:O44"/>
    <mergeCell ref="P43:P44"/>
    <mergeCell ref="Q43:Q44"/>
    <mergeCell ref="R43:R44"/>
    <mergeCell ref="T43:T44"/>
    <mergeCell ref="U43:U44"/>
    <mergeCell ref="V43:V44"/>
    <mergeCell ref="W43:W44"/>
    <mergeCell ref="X43:X44"/>
    <mergeCell ref="Y43:Y44"/>
    <mergeCell ref="Z43:Z44"/>
    <mergeCell ref="AA43:AA44"/>
    <mergeCell ref="B46:B48"/>
    <mergeCell ref="C46:D46"/>
    <mergeCell ref="K46:M46"/>
    <mergeCell ref="S46:T46"/>
    <mergeCell ref="C47:C48"/>
    <mergeCell ref="D47:D48"/>
    <mergeCell ref="F47:F48"/>
    <mergeCell ref="G47:G48"/>
    <mergeCell ref="H47:H48"/>
    <mergeCell ref="I47:I48"/>
    <mergeCell ref="J47:J48"/>
    <mergeCell ref="K47:M47"/>
    <mergeCell ref="N47:N48"/>
    <mergeCell ref="O47:O48"/>
    <mergeCell ref="P47:P48"/>
    <mergeCell ref="Q47:Q48"/>
    <mergeCell ref="R47:R48"/>
    <mergeCell ref="T47:T48"/>
    <mergeCell ref="U47:U48"/>
    <mergeCell ref="V47:V48"/>
    <mergeCell ref="W47:W48"/>
    <mergeCell ref="X47:X48"/>
    <mergeCell ref="Y47:Y48"/>
    <mergeCell ref="Z47:Z48"/>
    <mergeCell ref="AA47:AA48"/>
    <mergeCell ref="B50:B52"/>
    <mergeCell ref="C50:D50"/>
    <mergeCell ref="K50:M50"/>
    <mergeCell ref="S50:T50"/>
    <mergeCell ref="C51:C52"/>
    <mergeCell ref="D51:D52"/>
    <mergeCell ref="F51:F52"/>
    <mergeCell ref="G51:G52"/>
    <mergeCell ref="H51:H52"/>
    <mergeCell ref="I51:I52"/>
    <mergeCell ref="J51:J52"/>
    <mergeCell ref="K51:M51"/>
    <mergeCell ref="N51:N52"/>
    <mergeCell ref="O51:O52"/>
    <mergeCell ref="P51:P52"/>
    <mergeCell ref="Q51:Q52"/>
    <mergeCell ref="R51:R52"/>
    <mergeCell ref="T51:T52"/>
    <mergeCell ref="U51:U52"/>
    <mergeCell ref="V51:V52"/>
    <mergeCell ref="W51:W52"/>
    <mergeCell ref="X51:X52"/>
    <mergeCell ref="Y51:Y52"/>
    <mergeCell ref="Z51:Z52"/>
    <mergeCell ref="AA51:AA52"/>
    <mergeCell ref="B54:B56"/>
    <mergeCell ref="C54:D54"/>
    <mergeCell ref="K54:M54"/>
    <mergeCell ref="S54:T54"/>
    <mergeCell ref="C55:C56"/>
    <mergeCell ref="D55:D56"/>
    <mergeCell ref="F55:F56"/>
    <mergeCell ref="G55:G56"/>
    <mergeCell ref="H55:H56"/>
    <mergeCell ref="I55:I56"/>
    <mergeCell ref="J55:J56"/>
    <mergeCell ref="K55:M55"/>
    <mergeCell ref="N55:N56"/>
    <mergeCell ref="O55:O56"/>
    <mergeCell ref="P55:P56"/>
    <mergeCell ref="Q55:Q56"/>
    <mergeCell ref="R55:R56"/>
    <mergeCell ref="T55:T56"/>
    <mergeCell ref="U55:U56"/>
    <mergeCell ref="V55:V56"/>
    <mergeCell ref="W55:W56"/>
    <mergeCell ref="X55:X56"/>
    <mergeCell ref="Y55:Y56"/>
    <mergeCell ref="Z55:Z56"/>
    <mergeCell ref="AA55:AA56"/>
    <mergeCell ref="B58:B60"/>
    <mergeCell ref="C58:D58"/>
    <mergeCell ref="K58:M58"/>
    <mergeCell ref="S58:T58"/>
    <mergeCell ref="C59:C60"/>
    <mergeCell ref="D59:D60"/>
    <mergeCell ref="F59:F60"/>
    <mergeCell ref="G59:G60"/>
    <mergeCell ref="H59:H60"/>
    <mergeCell ref="I59:I60"/>
    <mergeCell ref="J59:J60"/>
    <mergeCell ref="K59:M59"/>
    <mergeCell ref="N59:N60"/>
    <mergeCell ref="O59:O60"/>
    <mergeCell ref="P59:P60"/>
    <mergeCell ref="Q59:Q60"/>
    <mergeCell ref="R59:R60"/>
    <mergeCell ref="T59:T60"/>
    <mergeCell ref="U59:U60"/>
    <mergeCell ref="V59:V60"/>
    <mergeCell ref="W59:W60"/>
    <mergeCell ref="X59:X60"/>
    <mergeCell ref="Y59:Y60"/>
    <mergeCell ref="Z59:Z60"/>
    <mergeCell ref="AA59:AA60"/>
    <mergeCell ref="B62:B64"/>
    <mergeCell ref="C62:D62"/>
    <mergeCell ref="K62:M62"/>
    <mergeCell ref="S62:T62"/>
    <mergeCell ref="C63:C64"/>
    <mergeCell ref="D63:D64"/>
    <mergeCell ref="F63:F64"/>
    <mergeCell ref="G63:G64"/>
    <mergeCell ref="H63:H64"/>
    <mergeCell ref="I63:I64"/>
    <mergeCell ref="J63:J64"/>
    <mergeCell ref="K63:M63"/>
    <mergeCell ref="N63:N64"/>
    <mergeCell ref="O63:O64"/>
    <mergeCell ref="P63:P64"/>
    <mergeCell ref="Q63:Q64"/>
    <mergeCell ref="R63:R64"/>
    <mergeCell ref="T63:T64"/>
    <mergeCell ref="U63:U64"/>
    <mergeCell ref="V63:V64"/>
    <mergeCell ref="W63:W64"/>
    <mergeCell ref="X63:X64"/>
    <mergeCell ref="Y63:Y64"/>
    <mergeCell ref="Z63:Z64"/>
    <mergeCell ref="AA63:AA64"/>
    <mergeCell ref="B66:B68"/>
    <mergeCell ref="C66:D66"/>
    <mergeCell ref="K66:M66"/>
    <mergeCell ref="S66:T66"/>
    <mergeCell ref="C67:C68"/>
    <mergeCell ref="D67:D68"/>
    <mergeCell ref="F67:F68"/>
    <mergeCell ref="G67:G68"/>
    <mergeCell ref="H67:H68"/>
    <mergeCell ref="I67:I68"/>
    <mergeCell ref="J67:J68"/>
    <mergeCell ref="K67:M67"/>
    <mergeCell ref="N67:N68"/>
    <mergeCell ref="O67:O68"/>
    <mergeCell ref="P67:P68"/>
    <mergeCell ref="Q67:Q68"/>
    <mergeCell ref="R67:R68"/>
    <mergeCell ref="T67:T68"/>
    <mergeCell ref="U67:U68"/>
    <mergeCell ref="V67:V68"/>
    <mergeCell ref="W67:W68"/>
    <mergeCell ref="X67:X68"/>
    <mergeCell ref="Y67:Y68"/>
    <mergeCell ref="Z67:Z68"/>
    <mergeCell ref="AA67:AA68"/>
    <mergeCell ref="B70:B72"/>
    <mergeCell ref="C70:D72"/>
    <mergeCell ref="F70:AA72"/>
    <mergeCell ref="A74:A91"/>
    <mergeCell ref="B75:D75"/>
    <mergeCell ref="F75:H75"/>
    <mergeCell ref="J75:K75"/>
    <mergeCell ref="M75:T75"/>
    <mergeCell ref="U75:X75"/>
    <mergeCell ref="AA75:AA76"/>
    <mergeCell ref="C76:D76"/>
    <mergeCell ref="J76:K76"/>
    <mergeCell ref="O76:P76"/>
    <mergeCell ref="Q76:T76"/>
    <mergeCell ref="C77:D77"/>
    <mergeCell ref="J77:K77"/>
    <mergeCell ref="R77:T77"/>
    <mergeCell ref="C78:D78"/>
    <mergeCell ref="J78:K78"/>
    <mergeCell ref="R78:T78"/>
    <mergeCell ref="C79:D79"/>
    <mergeCell ref="J79:K79"/>
    <mergeCell ref="R79:T79"/>
    <mergeCell ref="C80:D80"/>
    <mergeCell ref="J80:K80"/>
    <mergeCell ref="R80:T80"/>
    <mergeCell ref="C81:D81"/>
    <mergeCell ref="J81:K81"/>
    <mergeCell ref="R81:T81"/>
    <mergeCell ref="C82:D82"/>
    <mergeCell ref="J82:K82"/>
    <mergeCell ref="R82:T82"/>
    <mergeCell ref="C83:D83"/>
    <mergeCell ref="J83:K83"/>
    <mergeCell ref="R83:T83"/>
    <mergeCell ref="C84:D84"/>
    <mergeCell ref="J84:K84"/>
    <mergeCell ref="R84:T84"/>
    <mergeCell ref="C85:D85"/>
    <mergeCell ref="J85:K85"/>
    <mergeCell ref="R85:T85"/>
    <mergeCell ref="J86:K86"/>
    <mergeCell ref="R86:T86"/>
    <mergeCell ref="J87:K87"/>
    <mergeCell ref="R87:T87"/>
    <mergeCell ref="J88:K88"/>
    <mergeCell ref="R88:T88"/>
  </mergeCells>
  <printOptions headings="false" gridLines="false" gridLinesSet="true" horizontalCentered="false" verticalCentered="false"/>
  <pageMargins left="0.39375" right="0.39375" top="0.196527777777778" bottom="0.196527777777778"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LibreOffice/6.2.6.2$Linux_X86_64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2015-01-28T00:10:15Z</dcterms:created>
  <dc:creator>0546</dc:creator>
  <dc:description/>
  <dc:language>ja-JP</dc:language>
  <cp:lastModifiedBy>0858</cp:lastModifiedBy>
  <cp:lastPrinted>2017-02-15T00:14:26Z</cp:lastPrinted>
  <dcterms:modified xsi:type="dcterms:W3CDTF">2021-01-18T07:26:59Z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